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45" tabRatio="427" activeTab="0"/>
  </bookViews>
  <sheets>
    <sheet name="Тарифы КС на 2022 год" sheetId="1" r:id="rId1"/>
  </sheets>
  <definedNames>
    <definedName name="_xlnm._FilterDatabase" localSheetId="0" hidden="1">'Тарифы КС на 2022 год'!$A$18:$J$454</definedName>
    <definedName name="_xlnm.Print_Titles" localSheetId="0">'Тарифы КС на 2022 год'!$14:$18</definedName>
    <definedName name="_xlnm.Print_Area" localSheetId="0">'Тарифы КС на 2022 год'!$A$1:$J$458</definedName>
  </definedNames>
  <calcPr fullCalcOnLoad="1"/>
</workbook>
</file>

<file path=xl/sharedStrings.xml><?xml version="1.0" encoding="utf-8"?>
<sst xmlns="http://schemas.openxmlformats.org/spreadsheetml/2006/main" count="893" uniqueCount="893">
  <si>
    <t>Тариф для МО 1 уровня, руб.</t>
  </si>
  <si>
    <t>Тариф для МО 2 уровня, руб.</t>
  </si>
  <si>
    <t>Тариф для МО 3 уровня, руб.</t>
  </si>
  <si>
    <t>Акушерское дело</t>
  </si>
  <si>
    <t>Акушерство и гинекология</t>
  </si>
  <si>
    <t>Операции на женских половых органах (уровень 1)</t>
  </si>
  <si>
    <t>Операции на женских половых органах (уровень 2)</t>
  </si>
  <si>
    <t>Аллергология и иммунология</t>
  </si>
  <si>
    <t>Нарушения с вовлечением иммунного механизма</t>
  </si>
  <si>
    <t>Гастроэнтерология</t>
  </si>
  <si>
    <t>Гематология</t>
  </si>
  <si>
    <t>Дерматология</t>
  </si>
  <si>
    <t>Детская кардиология</t>
  </si>
  <si>
    <t>Детская онкология</t>
  </si>
  <si>
    <t>Лекарственная терапия при остром лейкозе, дети</t>
  </si>
  <si>
    <t>Лекарственная терапия при других злокачественных новообразованиях лимфоидной и кроветворной тканей, дети</t>
  </si>
  <si>
    <t>Лекарственная терапия при злокачественных новообразованиях других локализаций (кроме лимфоидной и кроветворной тканей), дети</t>
  </si>
  <si>
    <t>Детская урология-андрология</t>
  </si>
  <si>
    <t>Детская хирургия</t>
  </si>
  <si>
    <t>Детская эндокринология</t>
  </si>
  <si>
    <t>Сахарный диабет, дети</t>
  </si>
  <si>
    <t>Инфекционные болезни</t>
  </si>
  <si>
    <t>Респираторные инфекции верхних дыхательных путей, дети</t>
  </si>
  <si>
    <t>Кардиология</t>
  </si>
  <si>
    <t>Колопроктология</t>
  </si>
  <si>
    <t>Операции на кишечнике и анальной области (уровень 1)</t>
  </si>
  <si>
    <t>Операции на кишечнике и анальной области (уровень 2)</t>
  </si>
  <si>
    <t>Неврология</t>
  </si>
  <si>
    <t>Нейрохирургия</t>
  </si>
  <si>
    <t>Неонатология</t>
  </si>
  <si>
    <t>Нефрология (без диализа)</t>
  </si>
  <si>
    <t>Онкология</t>
  </si>
  <si>
    <t>Лучевая терапия (уровень 1)</t>
  </si>
  <si>
    <t>Лучевая терапия (уровень 2)</t>
  </si>
  <si>
    <t>Лучевая терапия (уровень 3)</t>
  </si>
  <si>
    <t>Операции при злокачественных новообразованиях кожи (уровень 1)</t>
  </si>
  <si>
    <t>Операции при злокачественных новообразованиях кожи (уровень 2)</t>
  </si>
  <si>
    <t>Оториноларингология</t>
  </si>
  <si>
    <t>Операции на органе слуха, придаточных пазухах носа и верхних дыхательных путях (уровень 1)</t>
  </si>
  <si>
    <t>Операции на органе слуха, придаточных пазухах носа и верхних дыхательных путях (уровень 2)</t>
  </si>
  <si>
    <t>Операции на органе слуха, придаточных пазухах носа и верхних дыхательных путях (уровень 3)</t>
  </si>
  <si>
    <t>Операции на органе слуха, придаточных пазухах носа и верхних дыхательных путях (уровень 4)</t>
  </si>
  <si>
    <t>Офтальмология</t>
  </si>
  <si>
    <t>Операции на органе зрения (уровень 1)</t>
  </si>
  <si>
    <t>Операции на органе зрения (уровень 2)</t>
  </si>
  <si>
    <t>Операции на органе зрения (уровень 3)</t>
  </si>
  <si>
    <t>Операции на органе зрения (уровень 4)</t>
  </si>
  <si>
    <t>Операции на органе зрения (уровень 5)</t>
  </si>
  <si>
    <t>Педиатрия</t>
  </si>
  <si>
    <t>Пульмонология</t>
  </si>
  <si>
    <t>Ревматология</t>
  </si>
  <si>
    <t>Сердечно-сосудистая хирургия</t>
  </si>
  <si>
    <t>Операции на сосудах (уровень 1)</t>
  </si>
  <si>
    <t>Операции на сосудах (уровень 2)</t>
  </si>
  <si>
    <t>Стоматология детская</t>
  </si>
  <si>
    <t>Болезни полости рта, слюнных желез и челюстей, врожденные аномалии лица и шеи, дети</t>
  </si>
  <si>
    <t>Терапия</t>
  </si>
  <si>
    <t>Отравления и другие воздействия внешних причин</t>
  </si>
  <si>
    <t>Торакальная хирургия</t>
  </si>
  <si>
    <t>Травматология и ортопедия</t>
  </si>
  <si>
    <t>Операции на костно-мышечной системе и суставах (уровень 1)</t>
  </si>
  <si>
    <t>Операции на костно-мышечной системе и суставах (уровень 2)</t>
  </si>
  <si>
    <t>Операции на костно-мышечной системе и суставах (уровень 3)</t>
  </si>
  <si>
    <t>Урология</t>
  </si>
  <si>
    <t>Операции на мужских половых органах, взрослые (уровень 1)</t>
  </si>
  <si>
    <t>Операции на мужских половых органах, взрослые (уровень 2)</t>
  </si>
  <si>
    <t>Операции на почке и мочевыделительной системе, взрослые (уровень 1)</t>
  </si>
  <si>
    <t>Операции на почке и мочевыделительной системе, взрослые (уровень 2)</t>
  </si>
  <si>
    <t>Операции на почке и мочевыделительной системе, взрослые (уровень 3)</t>
  </si>
  <si>
    <t>Хирургия</t>
  </si>
  <si>
    <t>Операции на коже, подкожной клетчатке, придатках кожи (уровень 1)</t>
  </si>
  <si>
    <t>Операции на коже, подкожной клетчатке, придатках кожи (уровень 2)</t>
  </si>
  <si>
    <t>Операции на коже, подкожной клетчатке, придатках кожи (уровень 3)</t>
  </si>
  <si>
    <t>Хирургия (абдоминальная)</t>
  </si>
  <si>
    <t>Операции на пищеводе, желудке, двенадцатиперстной кишке (уровень 1)</t>
  </si>
  <si>
    <t>Операции на пищеводе, желудке, двенадцатиперстной кишке (уровень 2)</t>
  </si>
  <si>
    <t>Операции по поводу грыж, взрослые (уровень 1)</t>
  </si>
  <si>
    <t>Операции по поводу грыж, взрослые (уровень 2)</t>
  </si>
  <si>
    <t>Операции по поводу грыж, взрослые (уровень 3)</t>
  </si>
  <si>
    <t>Другие операции на органах брюшной полости (уровень 1)</t>
  </si>
  <si>
    <t>Другие операции на органах брюшной полости (уровень 2)</t>
  </si>
  <si>
    <t>Хирургия (комбустиология)</t>
  </si>
  <si>
    <t>Челюстно-лицевая хирургия</t>
  </si>
  <si>
    <t>Болезни полости рта, слюнных желез и челюстей, врожденные аномалии лица и шеи, взрослые</t>
  </si>
  <si>
    <t>Операции на органах полости рта (уровень 1)</t>
  </si>
  <si>
    <t>Операции на органах полости рта (уровень 2)</t>
  </si>
  <si>
    <t>Эндокринология</t>
  </si>
  <si>
    <t>Кистозный фиброз</t>
  </si>
  <si>
    <t>Прочее</t>
  </si>
  <si>
    <t>Комплексное лечение с применением препаратов иммуноглобулина</t>
  </si>
  <si>
    <t>Факторы, влияющие на состояние здоровья населения и обращения в учреждения здравоохранения</t>
  </si>
  <si>
    <t>Отторжение, отмирание трансплантата органов и тканей</t>
  </si>
  <si>
    <t>Медицинская реабилитация</t>
  </si>
  <si>
    <t>Медицинская реабилитация детей, перенесших заболевания перинатального периода</t>
  </si>
  <si>
    <t>Медицинская реабилитация детей с нарушениями слуха без замены речевого процессора системы кохлеарной имплантации</t>
  </si>
  <si>
    <t>Медицинская реабилитация детей с поражениями центральной нервной системы</t>
  </si>
  <si>
    <t>Профиль (КПГ) и КСГ</t>
  </si>
  <si>
    <t>КЗ</t>
  </si>
  <si>
    <t>Беременность без патологии, дородовая госпитализация в отделение сестринского ухода</t>
  </si>
  <si>
    <t>Осложнения, связанные с беременностью</t>
  </si>
  <si>
    <t>Беременность, закончившаяся абортивным исходом</t>
  </si>
  <si>
    <t>Родоразрешение</t>
  </si>
  <si>
    <t>Кесарево сечение</t>
  </si>
  <si>
    <t>Осложнения послеродового периода</t>
  </si>
  <si>
    <t>Послеродовой сепсис</t>
  </si>
  <si>
    <t>Воспалительные болезни женских половых органов</t>
  </si>
  <si>
    <t>Другие болезни, врожденные аномалии, повреждения женских половых органов</t>
  </si>
  <si>
    <t>Операции на женских половых органах (уровень 3)</t>
  </si>
  <si>
    <t>Операции на женских половых органах (уровень 4)</t>
  </si>
  <si>
    <t>Ангионевротический отек, анафилактический шок</t>
  </si>
  <si>
    <t>Язва желудка и двенадцатиперстной кишки</t>
  </si>
  <si>
    <t>Воспалительные заболевания кишечника</t>
  </si>
  <si>
    <t>Болезни печени, невирусные (уровень 1)</t>
  </si>
  <si>
    <t>Болезни печени, невирусные (уровень 2)</t>
  </si>
  <si>
    <t>Болезни поджелудочной железы</t>
  </si>
  <si>
    <t>Анемии (уровень 1)</t>
  </si>
  <si>
    <t>Анемии (уровень 2)</t>
  </si>
  <si>
    <t>Нарушения свертываемости крови</t>
  </si>
  <si>
    <t>Врожденные аномалии сердечно-сосудистой системы, дети</t>
  </si>
  <si>
    <t>Операции на мужских половых органах, дети (уровень 1)</t>
  </si>
  <si>
    <t>Операции на мужских половых органах, дети (уровень 2)</t>
  </si>
  <si>
    <t>Операции на мужских половых органах, дети (уровень 3)</t>
  </si>
  <si>
    <t>Операции на мужских половых органах, дети (уровень 4)</t>
  </si>
  <si>
    <t>Операции на почке и мочевыделительной системе, дети (уровень 1)</t>
  </si>
  <si>
    <t>Операции на почке и мочевыделительной системе, дети (уровень 2)</t>
  </si>
  <si>
    <t>Операции на почке и мочевыделительной системе, дети (уровень 3)</t>
  </si>
  <si>
    <t>Операции на почке и мочевыделительной системе, дети (уровень 4)</t>
  </si>
  <si>
    <t>Операции на почке и мочевыделительной системе, дети (уровень 5)</t>
  </si>
  <si>
    <t>Операции на почке и мочевыделительной системе, дети (уровень 6)</t>
  </si>
  <si>
    <t>Детская хирургия (уровень 1)</t>
  </si>
  <si>
    <t>Детская хирургия (уровень 2)</t>
  </si>
  <si>
    <t>Аппендэктомия, дети (уровень 1)</t>
  </si>
  <si>
    <t>Аппендэктомия, дети (уровень 2)</t>
  </si>
  <si>
    <t>Операции по поводу грыж, дети (уровень 1)</t>
  </si>
  <si>
    <t>Операции по поводу грыж, дети (уровень 2)</t>
  </si>
  <si>
    <t>Операции по поводу грыж, дети (уровень 3)</t>
  </si>
  <si>
    <t>Заболевания гипофиза, дети</t>
  </si>
  <si>
    <t>Другие болезни эндокринной системы, дети (уровень 1)</t>
  </si>
  <si>
    <t>Другие болезни эндокринной системы, дети (уровень 2)</t>
  </si>
  <si>
    <t>Кишечные инфекции, взрослые</t>
  </si>
  <si>
    <t>Кишечные инфекции, дети</t>
  </si>
  <si>
    <t>Вирусный гепатит острый</t>
  </si>
  <si>
    <t>Вирусный гепатит хронический</t>
  </si>
  <si>
    <t>Сепсис, взрослые</t>
  </si>
  <si>
    <t>Сепсис, дети</t>
  </si>
  <si>
    <t>Другие инфекционные и паразитарные болезни, взрослые</t>
  </si>
  <si>
    <t>Другие инфекционные и паразитарные болезни, дети</t>
  </si>
  <si>
    <t>Респираторные инфекции верхних дыхательных путей с осложнениями, взрослые</t>
  </si>
  <si>
    <t>Грипп, вирус гриппа идентифицирован</t>
  </si>
  <si>
    <t>Клещевой энцефалит</t>
  </si>
  <si>
    <t>Нестабильная стенокардия, инфаркт миокарда, легочная эмболия (уровень 1)</t>
  </si>
  <si>
    <t>Нестабильная стенокардия, инфаркт миокарда, легочная эмболия (уровень 2)</t>
  </si>
  <si>
    <t>Нарушения ритма и проводимости (уровень 1)</t>
  </si>
  <si>
    <t>Нарушения ритма и проводимости (уровень 2)</t>
  </si>
  <si>
    <t>Эндокардит, миокардит, перикардит, кардиомиопатии (уровень 1)</t>
  </si>
  <si>
    <t>Эндокардит, миокардит, перикардит, кардиомиопатии (уровень 2)</t>
  </si>
  <si>
    <t>Операции на кишечнике и анальной области (уровень 3)</t>
  </si>
  <si>
    <t>Воспалительные заболевания ЦНС, взрослые</t>
  </si>
  <si>
    <t>Воспалительные заболевания ЦНС, дети</t>
  </si>
  <si>
    <t>Дегенеративные болезни нервной системы</t>
  </si>
  <si>
    <t>Демиелинизирующие болезни нервной системы</t>
  </si>
  <si>
    <t>Эпилепсия, судороги (уровень 1)</t>
  </si>
  <si>
    <t>Эпилепсия, судороги (уровень 2)</t>
  </si>
  <si>
    <t>Расстройства периферической нервной системы</t>
  </si>
  <si>
    <t>Другие нарушения нервной системы (уровень 1)</t>
  </si>
  <si>
    <t>Другие нарушения нервной системы (уровень 2)</t>
  </si>
  <si>
    <t>Транзиторные ишемические приступы, сосудистые мозговые синдромы</t>
  </si>
  <si>
    <t>Кровоизлияние в мозг</t>
  </si>
  <si>
    <t>Инфаркт мозга (уровень 1)</t>
  </si>
  <si>
    <t>Инфаркт мозга (уровень 2)</t>
  </si>
  <si>
    <t>Инфаркт мозга (уровень 3)</t>
  </si>
  <si>
    <t>Другие цереброваскулярные болезни</t>
  </si>
  <si>
    <t>Паралитические синдромы, травма спинного мозга (уровень 1)</t>
  </si>
  <si>
    <t>Паралитические синдромы, травма спинного мозга (уровень 2)</t>
  </si>
  <si>
    <t>Дорсопатии, спондилопатии, остеопатии</t>
  </si>
  <si>
    <t>Травмы позвоночника</t>
  </si>
  <si>
    <t>Сотрясение головного мозга</t>
  </si>
  <si>
    <t>Переломы черепа, внутричерепная травма</t>
  </si>
  <si>
    <t>Операции на центральной нервной системе и головном мозге (уровень 1)</t>
  </si>
  <si>
    <t>Операции на центральной нервной системе и головном мозге (уровень 2)</t>
  </si>
  <si>
    <t>Операции на периферической нервной системе (уровень 1)</t>
  </si>
  <si>
    <t>Операции на периферической нервной системе (уровень 2)</t>
  </si>
  <si>
    <t>Операции на периферической нервной системе (уровень 3)</t>
  </si>
  <si>
    <t>Доброкачественные новообразования нервной системы</t>
  </si>
  <si>
    <t>Малая масса тела при рождении, недоношенность</t>
  </si>
  <si>
    <t>Крайне малая масса тела при рождении, крайняя незрелость</t>
  </si>
  <si>
    <t>Лечение новорожденных с тяжелой патологией с применением аппаратных методов поддержки или замещения витальных функций</t>
  </si>
  <si>
    <t>Геморрагические и гемолитические нарушения у новорожденных</t>
  </si>
  <si>
    <t>Другие нарушения, возникшие в перинатальном периоде (уровень 1)</t>
  </si>
  <si>
    <t>Другие нарушения, возникшие в перинатальном периоде (уровень 2)</t>
  </si>
  <si>
    <t>Другие нарушения, возникшие в перинатальном периоде (уровень 3)</t>
  </si>
  <si>
    <t>Почечная недостаточность</t>
  </si>
  <si>
    <t>Формирование, имплантация, реконструкция, удаление, смена доступа для диализа</t>
  </si>
  <si>
    <t>Гломерулярные болезни</t>
  </si>
  <si>
    <t>Операции на женских половых органах при злокачественных новообразованиях (уровень 1)</t>
  </si>
  <si>
    <t>Операции на женских половых органах при злокачественных новообразованиях (уровень 2)</t>
  </si>
  <si>
    <t>Операции на женских половых органах при злокачественных новообразованиях (уровень 3)</t>
  </si>
  <si>
    <t>Операции на кишечнике и анальной области при злокачественных новообразованиях (уровень 1)</t>
  </si>
  <si>
    <t>Операции на кишечнике и анальной области при злокачественных новообразованиях (уровень 2)</t>
  </si>
  <si>
    <t>Операции при злокачественных новообразованиях почки и мочевыделительной системы (уровень 1)</t>
  </si>
  <si>
    <t>Операции при злокачественных новообразованиях почки и мочевыделительной системы (уровень 2)</t>
  </si>
  <si>
    <t>Операции при злокачественных новообразованиях почки и мочевыделительной системы (уровень 3)</t>
  </si>
  <si>
    <t>Операции при злокачественных новообразованиях кожи (уровень 3)</t>
  </si>
  <si>
    <t>Операции при злокачественном новообразовании щитовидной железы (уровень 1)</t>
  </si>
  <si>
    <t>Операции при злокачественном новообразовании щитовидной железы (уровень 2)</t>
  </si>
  <si>
    <t>Мастэктомия, другие операции при злокачественном новообразовании молочной железы (уровень 1)</t>
  </si>
  <si>
    <t>Мастэктомия, другие операции при злокачественном новообразовании молочной железы (уровень 2)</t>
  </si>
  <si>
    <t>Операции при злокачественном новообразовании желчного пузыря, желчных протоков (уровень 1)</t>
  </si>
  <si>
    <t>Операции при злокачественном новообразовании желчного пузыря, желчных протоков (уровень 2)</t>
  </si>
  <si>
    <t>Операции при злокачественном новообразовании пищевода, желудка (уровень 1)</t>
  </si>
  <si>
    <t>Операции при злокачественном новообразовании пищевода, желудка (уровень 2)</t>
  </si>
  <si>
    <t>Операции при злокачественном новообразовании пищевода, желудка (уровень 3)</t>
  </si>
  <si>
    <t>Другие операции при злокачественном новообразовании брюшной полости</t>
  </si>
  <si>
    <t>Операции на органе слуха, придаточных пазухах носа и верхних дыхательных путях при злокачественных новообразованиях</t>
  </si>
  <si>
    <t>Операции на нижних дыхательных путях и легочной ткани при злокачественных новообразованиях (уровень 1)</t>
  </si>
  <si>
    <t>Операции на нижних дыхательных путях и легочной ткани при злокачественных новообразованиях (уровень 2)</t>
  </si>
  <si>
    <t>Операции при злокачественных новообразованиях мужских половых органов (уровень 1)</t>
  </si>
  <si>
    <t>Операции при злокачественных новообразованиях мужских половых органов (уровень 2)</t>
  </si>
  <si>
    <t>Средний отит, мастоидит, нарушения вестибулярной функции</t>
  </si>
  <si>
    <t>Другие болезни уха</t>
  </si>
  <si>
    <t>Другие болезни и врожденные аномалии верхних дыхательных путей, симптомы и признаки, относящиеся к органам дыхания, нарушения речи</t>
  </si>
  <si>
    <t>Операции на органе слуха, придаточных пазухах носа и верхних дыхательных путях (уровень 5)</t>
  </si>
  <si>
    <t>Операции на органе зрения (уровень 6)</t>
  </si>
  <si>
    <t>Болезни глаза</t>
  </si>
  <si>
    <t>Травмы глаза</t>
  </si>
  <si>
    <t>Нарушения всасывания, дети</t>
  </si>
  <si>
    <t>Другие болезни органов пищеварения, дети</t>
  </si>
  <si>
    <t>Воспалительные артропатии, спондилопатии, дети</t>
  </si>
  <si>
    <t>Врожденные аномалии головного и спинного мозга, дети</t>
  </si>
  <si>
    <t>Другие болезни органов дыхания</t>
  </si>
  <si>
    <t>Интерстициальные болезни легких, врожденные аномалии развития легких, бронхо-легочная дисплазия, дети</t>
  </si>
  <si>
    <t>Пневмония, плеврит, другие болезни плевры</t>
  </si>
  <si>
    <t>Астма, взрослые</t>
  </si>
  <si>
    <t>Астма, дети</t>
  </si>
  <si>
    <t>Системные поражения соединительной ткани</t>
  </si>
  <si>
    <t>Артропатии и спондилопатии</t>
  </si>
  <si>
    <t>Ревматические болезни сердца (уровень 1)</t>
  </si>
  <si>
    <t>Ревматические болезни сердца (уровень 2)</t>
  </si>
  <si>
    <t>Флебит и тромбофлебит, варикозное расширение вен нижних конечностей</t>
  </si>
  <si>
    <t>Другие болезни, врожденные аномалии вен</t>
  </si>
  <si>
    <t>Болезни артерий, артериол и капилляров</t>
  </si>
  <si>
    <t>Диагностическое обследование сердечно-сосудистой системы</t>
  </si>
  <si>
    <t>Операции на сердце и коронарных сосудах (уровень 1)</t>
  </si>
  <si>
    <t>Операции на сердце и коронарных сосудах (уровень 2)</t>
  </si>
  <si>
    <t>Операции на сердце и коронарных сосудах (уровень 3)</t>
  </si>
  <si>
    <t>Операции на сосудах (уровень 3)</t>
  </si>
  <si>
    <t>Операции на сосудах (уровень 4)</t>
  </si>
  <si>
    <t>Операции на сосудах (уровень 5)</t>
  </si>
  <si>
    <t>Болезни пищевода, гастрит, дуоденит, другие болезни желудка и двенадцатиперстной кишки</t>
  </si>
  <si>
    <t>Болезни желчного пузыря</t>
  </si>
  <si>
    <t>Другие болезни органов пищеварения, взрослые</t>
  </si>
  <si>
    <t>Гипертоническая болезнь в стадии обострения</t>
  </si>
  <si>
    <t>Стенокардия (кроме нестабильной), хроническая ишемическая болезнь сердца (уровень 1)</t>
  </si>
  <si>
    <t>Стенокардия (кроме нестабильной), хроническая ишемическая болезнь сердца (уровень 2)</t>
  </si>
  <si>
    <t>Другие болезни сердца (уровень 1)</t>
  </si>
  <si>
    <t>Другие болезни сердца (уровень 2)</t>
  </si>
  <si>
    <t>Бронхит необструктивный, симптомы и признаки, относящиеся к органам дыхания</t>
  </si>
  <si>
    <t>ХОБЛ, эмфизема, бронхоэктатическая болезнь</t>
  </si>
  <si>
    <t>Госпитализация в диагностических целях с постановкой/ подтверждением диагноза злокачественного новообразования</t>
  </si>
  <si>
    <t>Гнойные состояния нижних дыхательных путей</t>
  </si>
  <si>
    <t>Операции на нижних дыхательных путях и легочной ткани, органах средостения (уровень 1)</t>
  </si>
  <si>
    <t>Операции на нижних дыхательных путях и легочной ткани, органах средостения (уровень 2)</t>
  </si>
  <si>
    <t>Операции на нижних дыхательных путях и легочной ткани, органах средостения (уровень 3)</t>
  </si>
  <si>
    <t>Операции на нижних дыхательных путях и легочной ткани, органах средостения (уровень 4)</t>
  </si>
  <si>
    <t>Приобретенные и врожденные костно-мышечные деформации</t>
  </si>
  <si>
    <t>Переломы шейки бедра и костей таза</t>
  </si>
  <si>
    <t>Переломы бедренной кости, другие травмы области бедра и тазобедренного сустава</t>
  </si>
  <si>
    <t>Переломы, вывихи, растяжения области грудной клетки, верхней конечности и стопы</t>
  </si>
  <si>
    <t>Переломы, вывихи, растяжения области колена и голени</t>
  </si>
  <si>
    <t>Множественные переломы, травматические ампутации, размозжения и последствия травм</t>
  </si>
  <si>
    <t>Тяжелая множественная и сочетанная травма (политравма)</t>
  </si>
  <si>
    <t>Эндопротезирование суставов</t>
  </si>
  <si>
    <t>Операции на костно-мышечной системе и суставах (уровень 4)</t>
  </si>
  <si>
    <t>Операции на костно-мышечной системе и суставах (уровень 5)</t>
  </si>
  <si>
    <t>Тубулоинтерстициальные болезни почек, другие болезни мочевой системы</t>
  </si>
  <si>
    <t>Камни мочевой системы; симптомы, относящиеся к мочевой системе</t>
  </si>
  <si>
    <t>Болезни предстательной железы</t>
  </si>
  <si>
    <t>Другие болезни, врожденные аномалии, повреждения мочевой системы и мужских половых органов</t>
  </si>
  <si>
    <t>Операции на мужских половых органах, взрослые (уровень 3)</t>
  </si>
  <si>
    <t>Операции на мужских половых органах, взрослые (уровень 4)</t>
  </si>
  <si>
    <t>Операции на почке и мочевыделительной системе, взрослые (уровень 4)</t>
  </si>
  <si>
    <t>Операции на почке и мочевыделительной системе, взрослые (уровень 5)</t>
  </si>
  <si>
    <t>Операции на почке и мочевыделительной системе, взрослые (уровень 6)</t>
  </si>
  <si>
    <t>Болезни лимфатических сосудов и лимфатических узлов</t>
  </si>
  <si>
    <t>Операции на коже, подкожной клетчатке, придатках кожи (уровень 4)</t>
  </si>
  <si>
    <t>Операции на органах кроветворения и иммунной системы (уровень 1)</t>
  </si>
  <si>
    <t>Операции на органах кроветворения и иммунной системы (уровень 2)</t>
  </si>
  <si>
    <t>Операции на органах кроветворения и иммунной системы (уровень 3)</t>
  </si>
  <si>
    <t>Операции на эндокринных железах кроме гипофиза (уровень 1)</t>
  </si>
  <si>
    <t>Операции на эндокринных железах кроме гипофиза (уровень 2)</t>
  </si>
  <si>
    <t>Артрозы, другие поражения суставов, болезни мягких тканей</t>
  </si>
  <si>
    <t>Остеомиелит (уровень 1)</t>
  </si>
  <si>
    <t>Остеомиелит (уровень 2)</t>
  </si>
  <si>
    <t>Остеомиелит (уровень 3)</t>
  </si>
  <si>
    <t>Доброкачественные новообразования костно-мышечной системы и соединительной ткани</t>
  </si>
  <si>
    <t>Открытые раны, поверхностные, другие и неуточненные травмы</t>
  </si>
  <si>
    <t>Операции на молочной железе (кроме злокачественных новообразований)</t>
  </si>
  <si>
    <t>Операции на желчном пузыре и желчевыводящих путях (уровень 1)</t>
  </si>
  <si>
    <t>Операции на желчном пузыре и желчевыводящих путях (уровень 2)</t>
  </si>
  <si>
    <t>Операции на желчном пузыре и желчевыводящих путях (уровень 3)</t>
  </si>
  <si>
    <t>Операции на желчном пузыре и желчевыводящих путях (уровень 4)</t>
  </si>
  <si>
    <t>Операции на печени и поджелудочной железе (уровень 1)</t>
  </si>
  <si>
    <t>Операции на печени и поджелудочной железе (уровень 2)</t>
  </si>
  <si>
    <t>Панкреатит, хирургическое лечение</t>
  </si>
  <si>
    <t>Операции на пищеводе, желудке, двенадцатиперстной кишке (уровень 3)</t>
  </si>
  <si>
    <t>Аппендэктомия, взрослые (уровень 1)</t>
  </si>
  <si>
    <t>Аппендэктомия, взрослые (уровень 2)</t>
  </si>
  <si>
    <t>Другие операции на органах брюшной полости (уровень 3)</t>
  </si>
  <si>
    <t>Отморожения (уровень 1)</t>
  </si>
  <si>
    <t>Отморожения (уровень 2)</t>
  </si>
  <si>
    <t>Ожоги (уровень 1)</t>
  </si>
  <si>
    <t>Ожоги (уровень 2)</t>
  </si>
  <si>
    <t>Ожоги (уровень 3)</t>
  </si>
  <si>
    <t>Ожоги (уровень 4)</t>
  </si>
  <si>
    <t>Ожоги (уровень 5)</t>
  </si>
  <si>
    <t>Операции на органах полости рта (уровень 3)</t>
  </si>
  <si>
    <t>Операции на органах полости рта (уровень 4)</t>
  </si>
  <si>
    <t>Сахарный диабет, взрослые (уровень 1)</t>
  </si>
  <si>
    <t>Сахарный диабет, взрослые (уровень 2)</t>
  </si>
  <si>
    <t>Заболевания гипофиза, взрослые</t>
  </si>
  <si>
    <t>Другие болезни эндокринной системы, взрослые (уровень 1)</t>
  </si>
  <si>
    <t>Другие болезни эндокринной системы, взрослые (уровень 2)</t>
  </si>
  <si>
    <t>Расстройства питания</t>
  </si>
  <si>
    <t>Другие нарушения обмена веществ</t>
  </si>
  <si>
    <t>Редкие генетические заболевания</t>
  </si>
  <si>
    <t>Госпитализация в диагностических целях с постановкой диагноза туберкулеза, ВИЧ-инфекции, психического заболевания</t>
  </si>
  <si>
    <t>Установка, замена, заправка помп для лекарственных препаратов</t>
  </si>
  <si>
    <t>Медицинская реабилитация детей с онкологическими, гематологическими и иммунологическими заболеваниями в тяжелых формах продолжительного течения</t>
  </si>
  <si>
    <t>Медицинская реабилитация детей, после хирургической коррекции врожденных пороков развития органов и систем</t>
  </si>
  <si>
    <t>Панкреатит с синдромом органной дисфункции</t>
  </si>
  <si>
    <t>Другие болезни крови и кроветворных органов (уровень 1)</t>
  </si>
  <si>
    <t>Другие болезни крови и кроветворных органов (уровень 2)</t>
  </si>
  <si>
    <t>Сепсис с синдромом органной дисфункции</t>
  </si>
  <si>
    <t>Отравления и другие воздействия внешних причин с синдромом органной дисфункции</t>
  </si>
  <si>
    <t>Ожоги (уровень 4,5) с синдромом органной дисфункции</t>
  </si>
  <si>
    <t>Интенсивная терапия пациентов с нейрогенными нарушениями жизненно важных функций, нуждающихся в их длительном искусственном замещении</t>
  </si>
  <si>
    <t>Реинфузия аутокрови</t>
  </si>
  <si>
    <t>Баллонная внутриаортальная контрпульсация</t>
  </si>
  <si>
    <t>Экстракорпоральная мембранная оксигенация</t>
  </si>
  <si>
    <t>Медицинская реабилитация пациентов с заболеваниями центральной нервной системы (4 балла по ШРМ)</t>
  </si>
  <si>
    <t>Медицинская реабилитация пациентов с заболеваниями центральной нервной системы (5 баллов по ШРМ)</t>
  </si>
  <si>
    <t>Медицинская реабилитация пациентов с заболеваниями центральной нервной системы (6 баллов по ШРМ)</t>
  </si>
  <si>
    <t>Медицинская реабилитация пациентов с заболеваниями опорно-двигательного аппарата и периферической нервной системы (5 баллов по ШРМ)</t>
  </si>
  <si>
    <t>Гериатрия</t>
  </si>
  <si>
    <t>Медицинская реабилитация пациентов с заболеваниями центральной нервной системы (3 балла по ШРМ)</t>
  </si>
  <si>
    <t>Медицинская реабилитация пациентов с заболеваниями опорно-двигательного аппарата и периферической нервной системы (3 балла по ШРМ)</t>
  </si>
  <si>
    <t>Медицинская кардиореабилитация (3 балла по ШРМ)</t>
  </si>
  <si>
    <t>Медицинская кардиореабилитация (4 балла по ШРМ)</t>
  </si>
  <si>
    <t>Медицинская реабилитация при других соматических заболеваниях (3 балла по ШРМ)</t>
  </si>
  <si>
    <t>st01</t>
  </si>
  <si>
    <t>st01.001</t>
  </si>
  <si>
    <t>st02</t>
  </si>
  <si>
    <t>st02.001</t>
  </si>
  <si>
    <t>st02.002</t>
  </si>
  <si>
    <t>st02.003</t>
  </si>
  <si>
    <t>st02.004</t>
  </si>
  <si>
    <t>st02.005</t>
  </si>
  <si>
    <t>st02.006</t>
  </si>
  <si>
    <t>st02.007</t>
  </si>
  <si>
    <t>st02.008</t>
  </si>
  <si>
    <t>st02.009</t>
  </si>
  <si>
    <t>st02.010</t>
  </si>
  <si>
    <t>st02.011</t>
  </si>
  <si>
    <t>st02.012</t>
  </si>
  <si>
    <t>st02.013</t>
  </si>
  <si>
    <t>st03</t>
  </si>
  <si>
    <t>st03.001</t>
  </si>
  <si>
    <t>st03.002</t>
  </si>
  <si>
    <t>st04</t>
  </si>
  <si>
    <t>st04.001</t>
  </si>
  <si>
    <t>st04.002</t>
  </si>
  <si>
    <t>st04.003</t>
  </si>
  <si>
    <t>st04.004</t>
  </si>
  <si>
    <t>st04.005</t>
  </si>
  <si>
    <t>st04.006</t>
  </si>
  <si>
    <t>st05</t>
  </si>
  <si>
    <t>st05.001</t>
  </si>
  <si>
    <t>st05.002</t>
  </si>
  <si>
    <t>st05.003</t>
  </si>
  <si>
    <t>st05.004</t>
  </si>
  <si>
    <t>st05.005</t>
  </si>
  <si>
    <t>st05.008</t>
  </si>
  <si>
    <t>st06</t>
  </si>
  <si>
    <t>st07</t>
  </si>
  <si>
    <t>st07.001</t>
  </si>
  <si>
    <t>st08</t>
  </si>
  <si>
    <t>st08.001</t>
  </si>
  <si>
    <t>st09</t>
  </si>
  <si>
    <t>st09.001</t>
  </si>
  <si>
    <t>st09.002</t>
  </si>
  <si>
    <t>st09.003</t>
  </si>
  <si>
    <t>st09.004</t>
  </si>
  <si>
    <t>st09.005</t>
  </si>
  <si>
    <t>st09.006</t>
  </si>
  <si>
    <t>st09.007</t>
  </si>
  <si>
    <t>st09.008</t>
  </si>
  <si>
    <t>st09.009</t>
  </si>
  <si>
    <t>st09.010</t>
  </si>
  <si>
    <t>st10</t>
  </si>
  <si>
    <t>st10.001</t>
  </si>
  <si>
    <t>st10.002</t>
  </si>
  <si>
    <t>st10.003</t>
  </si>
  <si>
    <t>st10.004</t>
  </si>
  <si>
    <t>st10.005</t>
  </si>
  <si>
    <t>st10.006</t>
  </si>
  <si>
    <t>st10.007</t>
  </si>
  <si>
    <t>st11</t>
  </si>
  <si>
    <t>st11.001</t>
  </si>
  <si>
    <t>st11.002</t>
  </si>
  <si>
    <t>st11.003</t>
  </si>
  <si>
    <t>st11.004</t>
  </si>
  <si>
    <t>st12</t>
  </si>
  <si>
    <t>st12.001</t>
  </si>
  <si>
    <t>st12.002</t>
  </si>
  <si>
    <t>st12.003</t>
  </si>
  <si>
    <t>st12.004</t>
  </si>
  <si>
    <t>st12.005</t>
  </si>
  <si>
    <t>st12.006</t>
  </si>
  <si>
    <t>st12.007</t>
  </si>
  <si>
    <t>st12.008</t>
  </si>
  <si>
    <t>st12.009</t>
  </si>
  <si>
    <t>st12.010</t>
  </si>
  <si>
    <t>st12.011</t>
  </si>
  <si>
    <t>st12.012</t>
  </si>
  <si>
    <t>st12.013</t>
  </si>
  <si>
    <t>Грипп и пневмония с синдромом органной дисфункции</t>
  </si>
  <si>
    <t>st12.014</t>
  </si>
  <si>
    <t>st13</t>
  </si>
  <si>
    <t>st13.001</t>
  </si>
  <si>
    <t>st13.002</t>
  </si>
  <si>
    <t>st13.004</t>
  </si>
  <si>
    <t>st13.005</t>
  </si>
  <si>
    <t>st13.006</t>
  </si>
  <si>
    <t>st13.007</t>
  </si>
  <si>
    <t>st14</t>
  </si>
  <si>
    <t>st14.001</t>
  </si>
  <si>
    <t>st14.002</t>
  </si>
  <si>
    <t>st14.003</t>
  </si>
  <si>
    <t>st15</t>
  </si>
  <si>
    <t>st15.001</t>
  </si>
  <si>
    <t>st15.002</t>
  </si>
  <si>
    <t>st15.003</t>
  </si>
  <si>
    <t>st15.004</t>
  </si>
  <si>
    <t>st15.005</t>
  </si>
  <si>
    <t>st15.007</t>
  </si>
  <si>
    <t>st15.008</t>
  </si>
  <si>
    <t>Неврологические заболевания, лечение с применением ботулотоксина (уровень1)</t>
  </si>
  <si>
    <t>st15.009</t>
  </si>
  <si>
    <t>Неврологические заболевания, лечение с применением ботулотоксина (уровень 2)</t>
  </si>
  <si>
    <t>st15.010</t>
  </si>
  <si>
    <t>st15.011</t>
  </si>
  <si>
    <t>st15.012</t>
  </si>
  <si>
    <t>st15.013</t>
  </si>
  <si>
    <t>st15.014</t>
  </si>
  <si>
    <t>st15.015</t>
  </si>
  <si>
    <t>st15.016</t>
  </si>
  <si>
    <t>st15.017</t>
  </si>
  <si>
    <t>st16</t>
  </si>
  <si>
    <t>st16.001</t>
  </si>
  <si>
    <t>st16.002</t>
  </si>
  <si>
    <t>st16.003</t>
  </si>
  <si>
    <t>st16.004</t>
  </si>
  <si>
    <t>st16.005</t>
  </si>
  <si>
    <t>st16.006</t>
  </si>
  <si>
    <t>st16.007</t>
  </si>
  <si>
    <t>st16.008</t>
  </si>
  <si>
    <t>st16.009</t>
  </si>
  <si>
    <t>st16.010</t>
  </si>
  <si>
    <t>st16.011</t>
  </si>
  <si>
    <t>st16.012</t>
  </si>
  <si>
    <t>st17</t>
  </si>
  <si>
    <t>st17.001</t>
  </si>
  <si>
    <t>st17.002</t>
  </si>
  <si>
    <t>st17.003</t>
  </si>
  <si>
    <t>st17.004</t>
  </si>
  <si>
    <t>st17.005</t>
  </si>
  <si>
    <t>st17.006</t>
  </si>
  <si>
    <t>st17.007</t>
  </si>
  <si>
    <t>st18</t>
  </si>
  <si>
    <t>st18.001</t>
  </si>
  <si>
    <t>st18.002</t>
  </si>
  <si>
    <t>st18.003</t>
  </si>
  <si>
    <t>st19</t>
  </si>
  <si>
    <t>st19.001</t>
  </si>
  <si>
    <t>st19.002</t>
  </si>
  <si>
    <t>st19.003</t>
  </si>
  <si>
    <t>st19.004</t>
  </si>
  <si>
    <t>st19.005</t>
  </si>
  <si>
    <t>st19.006</t>
  </si>
  <si>
    <t>st19.007</t>
  </si>
  <si>
    <t>st19.008</t>
  </si>
  <si>
    <t>st19.009</t>
  </si>
  <si>
    <t>st19.010</t>
  </si>
  <si>
    <t>st19.011</t>
  </si>
  <si>
    <t>st19.012</t>
  </si>
  <si>
    <t>st19.013</t>
  </si>
  <si>
    <t>st19.014</t>
  </si>
  <si>
    <t>st19.015</t>
  </si>
  <si>
    <t>st19.016</t>
  </si>
  <si>
    <t>st19.017</t>
  </si>
  <si>
    <t>st19.018</t>
  </si>
  <si>
    <t>st19.019</t>
  </si>
  <si>
    <t>st19.020</t>
  </si>
  <si>
    <t>st19.021</t>
  </si>
  <si>
    <t>st19.022</t>
  </si>
  <si>
    <t>st19.023</t>
  </si>
  <si>
    <t>st19.024</t>
  </si>
  <si>
    <t>st19.025</t>
  </si>
  <si>
    <t>st19.026</t>
  </si>
  <si>
    <t>st19.037</t>
  </si>
  <si>
    <t>st19.038</t>
  </si>
  <si>
    <t>Лучевая терапия (уровень 4)</t>
  </si>
  <si>
    <t>Лучевая терапия (уровень 5)</t>
  </si>
  <si>
    <t>Лучевая терапия (уровень 6)</t>
  </si>
  <si>
    <t>Лучевая терапия (уровень 7)</t>
  </si>
  <si>
    <t>Лучевая терапия (уровень 8)</t>
  </si>
  <si>
    <t>st20</t>
  </si>
  <si>
    <t>st20.001</t>
  </si>
  <si>
    <t>st20.002</t>
  </si>
  <si>
    <t>st20.003</t>
  </si>
  <si>
    <t>st20.004</t>
  </si>
  <si>
    <t>st20.005</t>
  </si>
  <si>
    <t>st20.006</t>
  </si>
  <si>
    <t>st20.007</t>
  </si>
  <si>
    <t>st20.008</t>
  </si>
  <si>
    <t>st20.009</t>
  </si>
  <si>
    <t>st20.010</t>
  </si>
  <si>
    <t>st21</t>
  </si>
  <si>
    <t>st21.001</t>
  </si>
  <si>
    <t>st21.002</t>
  </si>
  <si>
    <t>st21.003</t>
  </si>
  <si>
    <t>st21.004</t>
  </si>
  <si>
    <t>st21.005</t>
  </si>
  <si>
    <t>st21.006</t>
  </si>
  <si>
    <t>st21.007</t>
  </si>
  <si>
    <t>st21.008</t>
  </si>
  <si>
    <t>st22</t>
  </si>
  <si>
    <t>st22.001</t>
  </si>
  <si>
    <t>st22.002</t>
  </si>
  <si>
    <t>st22.003</t>
  </si>
  <si>
    <t>st22.004</t>
  </si>
  <si>
    <t>st23</t>
  </si>
  <si>
    <t>st23.001</t>
  </si>
  <si>
    <t>st23.002</t>
  </si>
  <si>
    <t>st23.003</t>
  </si>
  <si>
    <t>st23.004</t>
  </si>
  <si>
    <t>st23.005</t>
  </si>
  <si>
    <t>st23.006</t>
  </si>
  <si>
    <t>st24</t>
  </si>
  <si>
    <t>st24.001</t>
  </si>
  <si>
    <t>st24.002</t>
  </si>
  <si>
    <t>st24.003</t>
  </si>
  <si>
    <t>st24.004</t>
  </si>
  <si>
    <t>st25</t>
  </si>
  <si>
    <t>st25.001</t>
  </si>
  <si>
    <t>st25.002</t>
  </si>
  <si>
    <t>st25.003</t>
  </si>
  <si>
    <t>st25.004</t>
  </si>
  <si>
    <t>st25.005</t>
  </si>
  <si>
    <t>st25.006</t>
  </si>
  <si>
    <t>st25.007</t>
  </si>
  <si>
    <t>st25.009</t>
  </si>
  <si>
    <t>st25.010</t>
  </si>
  <si>
    <t>st25.011</t>
  </si>
  <si>
    <t>st25.012</t>
  </si>
  <si>
    <t>st26</t>
  </si>
  <si>
    <t>st26.001</t>
  </si>
  <si>
    <t>st27</t>
  </si>
  <si>
    <t>st27.001</t>
  </si>
  <si>
    <t>st27.002</t>
  </si>
  <si>
    <t>st27.003</t>
  </si>
  <si>
    <t>st27.004</t>
  </si>
  <si>
    <t>st27.005</t>
  </si>
  <si>
    <t>st27.006</t>
  </si>
  <si>
    <t>st27.007</t>
  </si>
  <si>
    <t>st27.008</t>
  </si>
  <si>
    <t>st27.009</t>
  </si>
  <si>
    <t>st27.010</t>
  </si>
  <si>
    <t>st27.011</t>
  </si>
  <si>
    <t>st27.012</t>
  </si>
  <si>
    <t>st27.013</t>
  </si>
  <si>
    <t>st27.014</t>
  </si>
  <si>
    <t>st28</t>
  </si>
  <si>
    <t>st28.001</t>
  </si>
  <si>
    <t>st28.002</t>
  </si>
  <si>
    <t>st28.003</t>
  </si>
  <si>
    <t>st28.004</t>
  </si>
  <si>
    <t>st28.005</t>
  </si>
  <si>
    <t>st29</t>
  </si>
  <si>
    <t>st29.001</t>
  </si>
  <si>
    <t>st29.002</t>
  </si>
  <si>
    <t>st29.003</t>
  </si>
  <si>
    <t>st29.004</t>
  </si>
  <si>
    <t>st29.005</t>
  </si>
  <si>
    <t>st29.006</t>
  </si>
  <si>
    <t>st29.007</t>
  </si>
  <si>
    <t>st29.008</t>
  </si>
  <si>
    <t>st29.009</t>
  </si>
  <si>
    <t>st29.010</t>
  </si>
  <si>
    <t>st29.011</t>
  </si>
  <si>
    <t>st29.012</t>
  </si>
  <si>
    <t>st29.013</t>
  </si>
  <si>
    <t>st30</t>
  </si>
  <si>
    <t>st30.001</t>
  </si>
  <si>
    <t>st30.002</t>
  </si>
  <si>
    <t>st30.003</t>
  </si>
  <si>
    <t>st30.004</t>
  </si>
  <si>
    <t>st30.005</t>
  </si>
  <si>
    <t>st30.006</t>
  </si>
  <si>
    <t>st30.007</t>
  </si>
  <si>
    <t>st30.008</t>
  </si>
  <si>
    <t>st30.009</t>
  </si>
  <si>
    <t>st30.010</t>
  </si>
  <si>
    <t>st30.011</t>
  </si>
  <si>
    <t>st30.012</t>
  </si>
  <si>
    <t>st30.013</t>
  </si>
  <si>
    <t>st30.014</t>
  </si>
  <si>
    <t>st30.015</t>
  </si>
  <si>
    <t>st31</t>
  </si>
  <si>
    <t>st31.001</t>
  </si>
  <si>
    <t>st31.002</t>
  </si>
  <si>
    <t>st31.003</t>
  </si>
  <si>
    <t>st31.004</t>
  </si>
  <si>
    <t>st31.005</t>
  </si>
  <si>
    <t>st31.006</t>
  </si>
  <si>
    <t>st31.007</t>
  </si>
  <si>
    <t>st31.008</t>
  </si>
  <si>
    <t>st31.009</t>
  </si>
  <si>
    <t>st31.010</t>
  </si>
  <si>
    <t>st31.011</t>
  </si>
  <si>
    <t>st31.012</t>
  </si>
  <si>
    <t>st31.013</t>
  </si>
  <si>
    <t>st31.014</t>
  </si>
  <si>
    <t>st31.015</t>
  </si>
  <si>
    <t>st31.016</t>
  </si>
  <si>
    <t>st31.017</t>
  </si>
  <si>
    <t>st31.018</t>
  </si>
  <si>
    <t>st31.019</t>
  </si>
  <si>
    <t>st32</t>
  </si>
  <si>
    <t>st32.001</t>
  </si>
  <si>
    <t>st32.002</t>
  </si>
  <si>
    <t>st32.003</t>
  </si>
  <si>
    <t>st32.004</t>
  </si>
  <si>
    <t>st32.005</t>
  </si>
  <si>
    <t>st32.006</t>
  </si>
  <si>
    <t>st32.007</t>
  </si>
  <si>
    <t>st32.008</t>
  </si>
  <si>
    <t>st32.009</t>
  </si>
  <si>
    <t>st32.010</t>
  </si>
  <si>
    <t>st32.011</t>
  </si>
  <si>
    <t>st32.012</t>
  </si>
  <si>
    <t>st32.013</t>
  </si>
  <si>
    <t>st32.014</t>
  </si>
  <si>
    <t>st32.015</t>
  </si>
  <si>
    <t>st32.016</t>
  </si>
  <si>
    <t>st32.017</t>
  </si>
  <si>
    <t>st32.018</t>
  </si>
  <si>
    <t>st33</t>
  </si>
  <si>
    <t>st33.001</t>
  </si>
  <si>
    <t>st33.002</t>
  </si>
  <si>
    <t>st33.003</t>
  </si>
  <si>
    <t>st33.004</t>
  </si>
  <si>
    <t>st33.005</t>
  </si>
  <si>
    <t>st33.006</t>
  </si>
  <si>
    <t>st33.007</t>
  </si>
  <si>
    <t>st33.008</t>
  </si>
  <si>
    <t>st34</t>
  </si>
  <si>
    <t>st34.001</t>
  </si>
  <si>
    <t>st34.002</t>
  </si>
  <si>
    <t>st34.003</t>
  </si>
  <si>
    <t>st34.004</t>
  </si>
  <si>
    <t>st34.005</t>
  </si>
  <si>
    <t>st35</t>
  </si>
  <si>
    <t>st35.001</t>
  </si>
  <si>
    <t>st35.002</t>
  </si>
  <si>
    <t>st35.003</t>
  </si>
  <si>
    <t>st35.004</t>
  </si>
  <si>
    <t>st35.005</t>
  </si>
  <si>
    <t>st35.006</t>
  </si>
  <si>
    <t>st35.007</t>
  </si>
  <si>
    <t>st35.008</t>
  </si>
  <si>
    <t>st35.009</t>
  </si>
  <si>
    <t>st36</t>
  </si>
  <si>
    <t>st36.001</t>
  </si>
  <si>
    <t>st36.002</t>
  </si>
  <si>
    <t>st36.004</t>
  </si>
  <si>
    <t>st36.005</t>
  </si>
  <si>
    <t>st36.006</t>
  </si>
  <si>
    <t>st36.007</t>
  </si>
  <si>
    <t>st36.008</t>
  </si>
  <si>
    <t>st36.009</t>
  </si>
  <si>
    <t>st36.010</t>
  </si>
  <si>
    <t>st36.011</t>
  </si>
  <si>
    <t>st36.012</t>
  </si>
  <si>
    <t>st37</t>
  </si>
  <si>
    <t>st37.001</t>
  </si>
  <si>
    <t>st37.002</t>
  </si>
  <si>
    <t>st37.003</t>
  </si>
  <si>
    <t>st37.004</t>
  </si>
  <si>
    <t>st37.005</t>
  </si>
  <si>
    <t>st37.006</t>
  </si>
  <si>
    <t>st37.007</t>
  </si>
  <si>
    <t>st37.008</t>
  </si>
  <si>
    <t>st37.009</t>
  </si>
  <si>
    <t>st37.010</t>
  </si>
  <si>
    <t>st37.011</t>
  </si>
  <si>
    <t>st37.012</t>
  </si>
  <si>
    <t>st37.013</t>
  </si>
  <si>
    <t>Медицинская реабилитация при других соматических заболеваниях (5 баллов по ШРМ)</t>
  </si>
  <si>
    <t>st37.014</t>
  </si>
  <si>
    <t>st37.015</t>
  </si>
  <si>
    <t>st37.016</t>
  </si>
  <si>
    <t>st37.017</t>
  </si>
  <si>
    <t>st37.018</t>
  </si>
  <si>
    <t>st38</t>
  </si>
  <si>
    <t>st38.001</t>
  </si>
  <si>
    <t>Код</t>
  </si>
  <si>
    <t>№ п/п</t>
  </si>
  <si>
    <t>st08.002</t>
  </si>
  <si>
    <t>st08.003</t>
  </si>
  <si>
    <t>st15.019</t>
  </si>
  <si>
    <t>Эпилепсия (уровень 3)</t>
  </si>
  <si>
    <t>st15.020</t>
  </si>
  <si>
    <t>Эпилепсия (уровень 4)</t>
  </si>
  <si>
    <t>st15.018</t>
  </si>
  <si>
    <t>Лекарственная терапия при доброкачественных заболеваниях крови и пузырном заносе</t>
  </si>
  <si>
    <t>st12.015</t>
  </si>
  <si>
    <t>st12.016</t>
  </si>
  <si>
    <t>st12.017</t>
  </si>
  <si>
    <t>st12.018</t>
  </si>
  <si>
    <t>st13.008</t>
  </si>
  <si>
    <t>st13.009</t>
  </si>
  <si>
    <t>Инфаркт миокарда, легочная эмболия, лечение с применением тромболитической терапии (уровень 2)</t>
  </si>
  <si>
    <t>st13.010</t>
  </si>
  <si>
    <t>Инфаркт миокарда, легочная эмболия, лечение с применением тромболитической терапии (уровень 3)</t>
  </si>
  <si>
    <t>Фебрильная нейтропения, агранулоцитоз вследствие проведения лекарственной терапии злокачественных новообразований</t>
  </si>
  <si>
    <t xml:space="preserve">Установка, замена порт системы (катетера) для лекарственной терапии злокачественных новообразований </t>
  </si>
  <si>
    <t>st19.075</t>
  </si>
  <si>
    <t>st19.076</t>
  </si>
  <si>
    <t>st19.077</t>
  </si>
  <si>
    <t>st19.078</t>
  </si>
  <si>
    <t>st19.079</t>
  </si>
  <si>
    <t>st19.080</t>
  </si>
  <si>
    <t>st19.081</t>
  </si>
  <si>
    <t>st19.082</t>
  </si>
  <si>
    <t>st19.084</t>
  </si>
  <si>
    <t>st19.085</t>
  </si>
  <si>
    <t>st19.086</t>
  </si>
  <si>
    <t>st19.087</t>
  </si>
  <si>
    <t>st19.088</t>
  </si>
  <si>
    <t>st19.089</t>
  </si>
  <si>
    <t>st19.090</t>
  </si>
  <si>
    <t>st19.091</t>
  </si>
  <si>
    <t>st19.092</t>
  </si>
  <si>
    <t>st19.093</t>
  </si>
  <si>
    <t>st19.094</t>
  </si>
  <si>
    <t>st19.095</t>
  </si>
  <si>
    <t>st19.096</t>
  </si>
  <si>
    <t>st19.097</t>
  </si>
  <si>
    <t>st19.098</t>
  </si>
  <si>
    <t>st19.099</t>
  </si>
  <si>
    <t>st19.100</t>
  </si>
  <si>
    <t>st19.101</t>
  </si>
  <si>
    <t>st19.102</t>
  </si>
  <si>
    <t>st25.008</t>
  </si>
  <si>
    <t>Медицинская реабилитация пациентов с заболеваниями опорно-двигательного аппарата и периферической нервной системы (4 балла по ШРМ)</t>
  </si>
  <si>
    <t>Медицинская кардиореабилитация (5 баллов по ШРМ)</t>
  </si>
  <si>
    <t>Медицинская реабилитация при других соматических заболеваниях (4 балла по ШРМ)</t>
  </si>
  <si>
    <t>st37.019</t>
  </si>
  <si>
    <t>st37.020</t>
  </si>
  <si>
    <t>Медицинская реабилитация после онкоортопедических операций</t>
  </si>
  <si>
    <t>st37.021</t>
  </si>
  <si>
    <t>Медицинская реабилитация по поводу постмастэктомического синдрома в онкологии</t>
  </si>
  <si>
    <t>st37.022</t>
  </si>
  <si>
    <t>st37.023</t>
  </si>
  <si>
    <t>Соматические заболевания, осложненные старческой астенией</t>
  </si>
  <si>
    <t>Доля ЗП и прочих расходов в структуре стоимости КСГ</t>
  </si>
  <si>
    <t>Базовая ставка без применения коэффициента дифференциации, руб.</t>
  </si>
  <si>
    <t>Доброкачественные новообразования, новообразования in situ, неопределенного и неизвестного характера женских половых органов</t>
  </si>
  <si>
    <t>st12.019</t>
  </si>
  <si>
    <t>Коронавирусная инфекция COVID-19 (долечивание)</t>
  </si>
  <si>
    <t>st19.103</t>
  </si>
  <si>
    <t>Лучевые повреждения</t>
  </si>
  <si>
    <t>st19.104</t>
  </si>
  <si>
    <t>Эвисцерация малого таза при лучевых повреждениях</t>
  </si>
  <si>
    <t>Доброкачественные новообразования, новообразования in situ уха, горла, носа, полости рта</t>
  </si>
  <si>
    <t>Доброкачественные новообразования, новообразования in situ органов дыхания, других и неуточненных органов грудной клетки</t>
  </si>
  <si>
    <t>Новообразования доброкачественные, in situ, неопределенного и неуточненного характера органов пищеварения</t>
  </si>
  <si>
    <t>Доброкачественные новообразования, новообразования in situ, неопределенного и неизвестного характера мочевых органов и мужских половых органов</t>
  </si>
  <si>
    <t>Болезни молочной железы, новообразования молочной железы доброкачественные, in situ, неопределенного и неизвестного характера</t>
  </si>
  <si>
    <t>Доброкачественные новообразования, новообразования in situ кожи, жировой ткани и другие болезни кожи</t>
  </si>
  <si>
    <t>Новообразования эндокринных желез доброкачественные, in situ, неопределенного и неизвестного характера</t>
  </si>
  <si>
    <t>Медицинская реабилитация после перенесенной коронавирусной инфекции COVID-19 (3 балла по ШРМ)</t>
  </si>
  <si>
    <t>Медицинская реабилитация после перенесенной коронавирусной инфекции COVID-19 (4 балла по ШРМ)</t>
  </si>
  <si>
    <t>Медицинская реабилитация после перенесенной коронавирусной инфекции COVID-19 (5 баллов по ШРМ)</t>
  </si>
  <si>
    <t>Инфаркт миокарда, легочная эмболия, лечение с применением тромболитической терапии (уровень 1)**</t>
  </si>
  <si>
    <t>Операции по поводу грыж, взрослые (уровень 4)</t>
  </si>
  <si>
    <t>st32.019</t>
  </si>
  <si>
    <t>Примечание:</t>
  </si>
  <si>
    <t>&lt;*&gt;</t>
  </si>
  <si>
    <t>КС</t>
  </si>
  <si>
    <t>2.1.</t>
  </si>
  <si>
    <t>2.2.</t>
  </si>
  <si>
    <t>с 01.08.2021г.</t>
  </si>
  <si>
    <t>st06.004</t>
  </si>
  <si>
    <t>st06.005</t>
  </si>
  <si>
    <t>st06.006</t>
  </si>
  <si>
    <t>st06.007</t>
  </si>
  <si>
    <t>st19.105</t>
  </si>
  <si>
    <t>st19.106</t>
  </si>
  <si>
    <t>st19.107</t>
  </si>
  <si>
    <t>st19.108</t>
  </si>
  <si>
    <t>st19.109</t>
  </si>
  <si>
    <t>st19.110</t>
  </si>
  <si>
    <t>st19.111</t>
  </si>
  <si>
    <t>st19.112</t>
  </si>
  <si>
    <t>st19.114</t>
  </si>
  <si>
    <t>st19.115</t>
  </si>
  <si>
    <t>st19.116</t>
  </si>
  <si>
    <t>st19.117</t>
  </si>
  <si>
    <t>st19.118</t>
  </si>
  <si>
    <t>st19.119</t>
  </si>
  <si>
    <t>st19.120</t>
  </si>
  <si>
    <t>st19.121</t>
  </si>
  <si>
    <t>st19.113</t>
  </si>
  <si>
    <t>st19.122</t>
  </si>
  <si>
    <t>st36.013</t>
  </si>
  <si>
    <t>st36.014</t>
  </si>
  <si>
    <t>st36.015</t>
  </si>
  <si>
    <t>st36.016</t>
  </si>
  <si>
    <t>st36.017</t>
  </si>
  <si>
    <t>st36.018</t>
  </si>
  <si>
    <t>st36.019</t>
  </si>
  <si>
    <t>Приложение №16 к Тарифному соглашению на 2022 год</t>
  </si>
  <si>
    <t>Тарифы на стационарную медицинскую помощь в Республике Дагестан в разрезе по уровням и подуровням  на 2022 год</t>
  </si>
  <si>
    <t>Оплата по КСГ осуществляется с применением базовой ставки без коэффициента региона 1,006.                                                                                                                                                                                          Медицинская помощь по отдельным группам заболеваний, состояний оплачивается с применением коэффициента дифференциации и поправочного коэффициента (коэффициента специфики оказания медицинской помощи) к доле заработной платы и прочих расходов в составе тарифа.</t>
  </si>
  <si>
    <t>&lt;**&gt;</t>
  </si>
  <si>
    <t xml:space="preserve"> В том числе для случаев введения медицинской организацией лекарственных препаратов предоставленных пациентом или иной организацией, действующей в интересах пациента из иных источников финансирования (за исключением лекарственных препаратов приобретенных пациентом или его представителем за счет личных средств).</t>
  </si>
  <si>
    <t>ЗНО лимфоидной и кроветворной тканей без специального противоопухолевого лечения, взрослые (уровень 1)**</t>
  </si>
  <si>
    <t>ЗНО лимфоидной и кроветворной тканей без специального противоопухолевого лечения, взрослые (уровень 2)**</t>
  </si>
  <si>
    <t>ЗНО лимфоидной и кроветворной тканей без специального противоопухолевого лечения, взрослые (уровень 3)**</t>
  </si>
  <si>
    <t>ЗНО лимфоидной и кроветворной тканей без специального противоопухолевого лечения, взрослые (уровень 4)**</t>
  </si>
  <si>
    <t>Злокачественное новообразование без специального противоопухолевого лечения **</t>
  </si>
  <si>
    <t>Лечение с применением генно-инженерных биологических препаратов и селективных иммунодепрессантов (уровень 3)*</t>
  </si>
  <si>
    <t>Лечение дерматозов с применением наружной терапии*</t>
  </si>
  <si>
    <t>Лечение дерматозов с применением наружной терапии, физиотерапии, плазмафереза*</t>
  </si>
  <si>
    <t>Лечение дерматозов с применением наружной и системной терапии*</t>
  </si>
  <si>
    <t>Лечение дерматозов с применением наружной терапии и фототерапии*</t>
  </si>
  <si>
    <t>Коронавирусная инфекция COVID-19 (уровень 1)*</t>
  </si>
  <si>
    <t>Лечение с применением генно-инженерных биологических препаратов и селективных иммунодепрессантов (уровень 2)*</t>
  </si>
  <si>
    <t>Лечение с применением генно-инженерных биологических препаратов и селективных иммунодепрессантов (уровень 1)*</t>
  </si>
  <si>
    <t>Проведение иммунизации против респираторно-синцитиальной вирусной инфекции*</t>
  </si>
  <si>
    <t>Проведение антимикробной терапии инфекций, вызванных полирезистентными микроорганизмами (уровень 3)*</t>
  </si>
  <si>
    <t>Проведение антимикробной терапии инфекций, вызванных полирезистентными микроорганизмами (уровень 2)*</t>
  </si>
  <si>
    <t>Проведение антимикробной терапии инфекций, вызванных полирезистентными микроорганизмами (уровень 1)*</t>
  </si>
  <si>
    <t>Замена речевого процессора*</t>
  </si>
  <si>
    <t>Поздний посттрансплантационный период после пересадки костного мозга*</t>
  </si>
  <si>
    <t>ЗНО лимфоидной и кроветворной тканей, лекарственная терапия с применением отдельных препаратов (по перечню), взрослые (уровень 6)*</t>
  </si>
  <si>
    <t>ЗНО лимфоидной и кроветворной тканей, лекарственная терапия с применением отдельных препаратов (по перечню), взрослые (уровень 5)*</t>
  </si>
  <si>
    <t>ЗНО лимфоидной и кроветворной тканей, лекарственная терапия с применением отдельных препаратов (по перечню), взрослые (уровень 4)*</t>
  </si>
  <si>
    <t>ЗНО лимфоидной и кроветворной тканей, лекарственная терапия с применением отдельных препаратов (по перечню), взрослые (уровень 3)*</t>
  </si>
  <si>
    <t>ЗНО лимфоидной и кроветворной тканей, лекарственная терапия, взрослые (уровень 1)*</t>
  </si>
  <si>
    <t>ЗНО лимфоидной и кроветворной тканей, лекарственная терапия, взрослые (уровень 2)*</t>
  </si>
  <si>
    <t>ЗНО лимфоидной и кроветворной тканей, лекарственная терапия, взрослые (уровень 3)*</t>
  </si>
  <si>
    <t>ЗНО лимфоидной и кроветворной тканей, лекарственная терапия с применением отдельных препаратов (по перечню), взрослые (уровень 1)*</t>
  </si>
  <si>
    <t>Коронавирусная инфекция COVID-19 (уровень 2)*</t>
  </si>
  <si>
    <t>Коронавирусная инфекция COVID-19 (уровень 3)*</t>
  </si>
  <si>
    <t>Коронавирусная инфекция COVID-19 (уровень 4)*</t>
  </si>
  <si>
    <t>Лекарственная терапия при злокачественных новообразованиях (кроме лимфоидной и кроветворной тканей), взрослые (уровень 1)*</t>
  </si>
  <si>
    <t>Лекарственная терапия при злокачественных новообразованиях (кроме лимфоидной и кроветворной тканей), взрослые (уровень 2)*</t>
  </si>
  <si>
    <t>Лекарственная терапия при злокачественных новообразованиях (кроме лимфоидной и кроветворной тканей), взрослые (уровень 3)*</t>
  </si>
  <si>
    <t>Лекарственная терапия при злокачественных новообразованиях (кроме лимфоидной и кроветворной тканей), взрослые (уровень 4)*</t>
  </si>
  <si>
    <t>Лекарственная терапия при злокачественных новообразованиях (кроме лимфоидной и кроветворной тканей), взрослые (уровень 5)*</t>
  </si>
  <si>
    <t>Лекарственная терапия при злокачественных новообразованиях (кроме лимфоидной и кроветворной тканей), взрослые (уровень 6)*</t>
  </si>
  <si>
    <t>Лекарственная терапия при злокачественных новообразованиях (кроме лимфоидной и кроветворной тканей), взрослые (уровень 7)*</t>
  </si>
  <si>
    <t>Лекарственная терапия при злокачественных новообразованиях (кроме лимфоидной и кроветворной тканей), взрослые (уровень 8)*</t>
  </si>
  <si>
    <t>Лекарственная терапия при злокачественных новообразованиях (кроме лимфоидной и кроветворной тканей), взрослые (уровень 9)*</t>
  </si>
  <si>
    <t>Лекарственная терапия при злокачественных новообразованиях (кроме лимфоидной и кроветворной тканей), взрослые (уровень 10)*</t>
  </si>
  <si>
    <t>Лекарственная терапия при злокачественных новообразованиях (кроме лимфоидной и кроветворной тканей), взрослые (уровень 11)*</t>
  </si>
  <si>
    <t>Лекарственная терапия при злокачественных новообразованиях (кроме лимфоидной и кроветворной тканей), взрослые (уровень 12)*</t>
  </si>
  <si>
    <t>Лекарственная терапия при злокачественных новообразованиях (кроме лимфоидной и кроветворной тканей), взрослые (уровень 13)*</t>
  </si>
  <si>
    <t>Лекарственная терапия при злокачественных новообразованиях (кроме лимфоидной и кроветворной тканей), взрослые (уровень 14)*</t>
  </si>
  <si>
    <t>Лекарственная терапия при злокачественных новообразованиях (кроме лимфоидной и кроветворной тканей), взрослые (уровень 15)*</t>
  </si>
  <si>
    <t>Лекарственная терапия при злокачественных новообразованиях (кроме лимфоидной и кроветворной тканей), взрослые (уровень 16)*</t>
  </si>
  <si>
    <t>Лекарственная терапия при злокачественных новообразованиях (кроме лимфоидной и кроветворной тканей), взрослые (уровень 17)*</t>
  </si>
  <si>
    <t>Лучевая терапия в сочетании с лекарственной терапией (уровень 2)*</t>
  </si>
  <si>
    <t>Лучевая терапия в сочетании с лекарственной терапией (уровень 3)*</t>
  </si>
  <si>
    <t>Лучевая терапия в сочетании с лекарственной терапией (уровень 4)*</t>
  </si>
  <si>
    <t>Лучевая терапия в сочетании с лекарственной терапией (уровень 5)*</t>
  </si>
  <si>
    <t>Лучевая терапия в сочетании с лекарственной терапией (уровень 6)*</t>
  </si>
  <si>
    <t>Лучевая терапия в сочетании с лекарственной терапией (уровень 7)*</t>
  </si>
  <si>
    <t>ЗНО лимфоидной и кроветворной тканей, лекарственная терапия с применением отдельных препаратов (по перечню), взрослые (уровень 2)*</t>
  </si>
  <si>
    <t>Базовая ставка с применением коэффициента дифференциации, руб.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</si>
</sst>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#,##0.0"/>
    <numFmt numFmtId="183" formatCode="0.00000"/>
    <numFmt numFmtId="184" formatCode="0.000000"/>
    <numFmt numFmtId="185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2"/>
      <color indexed="8"/>
      <name val="Times New Roman"/>
      <family val="1"/>
    </font>
    <font>
      <sz val="16"/>
      <name val="Calibri"/>
      <family val="2"/>
    </font>
    <font>
      <b/>
      <sz val="11"/>
      <color indexed="56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1"/>
      <color theme="3" tint="-0.4999699890613556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181" fontId="5" fillId="0" borderId="10" xfId="54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54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4" fontId="54" fillId="0" borderId="0" xfId="0" applyNumberFormat="1" applyFont="1" applyFill="1" applyAlignment="1">
      <alignment horizontal="right" vertical="center"/>
    </xf>
    <xf numFmtId="0" fontId="5" fillId="0" borderId="10" xfId="3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/>
    </xf>
    <xf numFmtId="10" fontId="28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10" fontId="28" fillId="0" borderId="1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10" fontId="5" fillId="0" borderId="10" xfId="33" applyNumberFormat="1" applyFont="1" applyFill="1" applyBorder="1" applyAlignment="1">
      <alignment horizontal="center" vertical="center" wrapText="1"/>
      <protection/>
    </xf>
    <xf numFmtId="10" fontId="5" fillId="0" borderId="11" xfId="33" applyNumberFormat="1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0" fontId="5" fillId="0" borderId="11" xfId="33" applyFont="1" applyFill="1" applyBorder="1" applyAlignment="1">
      <alignment horizontal="center" vertical="center" wrapText="1"/>
      <protection/>
    </xf>
    <xf numFmtId="0" fontId="5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33" applyFont="1" applyFill="1" applyBorder="1" applyAlignment="1">
      <alignment horizontal="left" vertical="center" wrapText="1"/>
      <protection/>
    </xf>
    <xf numFmtId="0" fontId="5" fillId="0" borderId="11" xfId="3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КСГ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60"/>
  <sheetViews>
    <sheetView tabSelected="1" view="pageBreakPreview" zoomScale="110" zoomScaleSheetLayoutView="110" zoomScalePageLayoutView="0" workbookViewId="0" topLeftCell="A9">
      <pane xSplit="3" ySplit="10" topLeftCell="D19" activePane="bottomRight" state="frozen"/>
      <selection pane="topLeft" activeCell="A9" sqref="A9"/>
      <selection pane="topRight" activeCell="D9" sqref="D9"/>
      <selection pane="bottomLeft" activeCell="A14" sqref="A14"/>
      <selection pane="bottomRight" activeCell="J1" sqref="J1"/>
    </sheetView>
  </sheetViews>
  <sheetFormatPr defaultColWidth="9.140625" defaultRowHeight="15"/>
  <cols>
    <col min="1" max="1" width="7.140625" style="10" customWidth="1"/>
    <col min="2" max="2" width="13.7109375" style="11" customWidth="1"/>
    <col min="3" max="3" width="46.28125" style="19" customWidth="1"/>
    <col min="4" max="4" width="12.140625" style="25" customWidth="1"/>
    <col min="5" max="6" width="13.57421875" style="11" customWidth="1"/>
    <col min="7" max="7" width="19.28125" style="1" customWidth="1"/>
    <col min="8" max="8" width="20.421875" style="1" customWidth="1"/>
    <col min="9" max="9" width="25.421875" style="1" customWidth="1"/>
    <col min="10" max="10" width="19.421875" style="1" customWidth="1"/>
    <col min="11" max="16384" width="9.140625" style="1" customWidth="1"/>
  </cols>
  <sheetData>
    <row r="2" spans="7:10" ht="15.75">
      <c r="G2" s="12"/>
      <c r="H2" s="12"/>
      <c r="I2" s="12"/>
      <c r="J2" s="20"/>
    </row>
    <row r="3" spans="7:10" ht="15.75">
      <c r="G3" s="12"/>
      <c r="H3" s="12"/>
      <c r="I3" s="12"/>
      <c r="J3" s="20"/>
    </row>
    <row r="4" ht="15.75">
      <c r="J4" s="20"/>
    </row>
    <row r="5" ht="15.75">
      <c r="J5" s="20"/>
    </row>
    <row r="6" spans="1:10" ht="18.7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8.75">
      <c r="A7" s="22"/>
      <c r="B7" s="22"/>
      <c r="C7" s="22"/>
      <c r="D7" s="26"/>
      <c r="E7" s="58" t="s">
        <v>803</v>
      </c>
      <c r="F7" s="58"/>
      <c r="G7" s="58"/>
      <c r="H7" s="22"/>
      <c r="I7" s="22"/>
      <c r="J7" s="22"/>
    </row>
    <row r="8" spans="8:10" ht="21">
      <c r="H8" s="29"/>
      <c r="I8" s="29"/>
      <c r="J8" s="29"/>
    </row>
    <row r="9" spans="7:10" ht="27.75" customHeight="1">
      <c r="G9" s="62" t="s">
        <v>833</v>
      </c>
      <c r="H9" s="62"/>
      <c r="I9" s="62"/>
      <c r="J9" s="62"/>
    </row>
    <row r="11" spans="1:10" ht="57" customHeight="1">
      <c r="A11" s="61" t="s">
        <v>834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5">
      <c r="A12" s="61"/>
      <c r="B12" s="61"/>
      <c r="C12" s="61"/>
      <c r="D12" s="61"/>
      <c r="E12" s="61"/>
      <c r="F12" s="61"/>
      <c r="G12" s="61"/>
      <c r="H12" s="61"/>
      <c r="I12" s="61"/>
      <c r="J12" s="61"/>
    </row>
    <row r="14" spans="1:10" ht="37.5" customHeight="1">
      <c r="A14" s="53" t="s">
        <v>717</v>
      </c>
      <c r="B14" s="53" t="s">
        <v>716</v>
      </c>
      <c r="C14" s="59" t="s">
        <v>96</v>
      </c>
      <c r="D14" s="46" t="s">
        <v>776</v>
      </c>
      <c r="E14" s="53" t="s">
        <v>97</v>
      </c>
      <c r="F14" s="53" t="s">
        <v>800</v>
      </c>
      <c r="G14" s="50" t="s">
        <v>892</v>
      </c>
      <c r="H14" s="51"/>
      <c r="I14" s="52"/>
      <c r="J14" s="35">
        <f>J15*1.006</f>
        <v>24521.71276</v>
      </c>
    </row>
    <row r="15" spans="1:10" ht="34.5" customHeight="1">
      <c r="A15" s="53"/>
      <c r="B15" s="53"/>
      <c r="C15" s="59"/>
      <c r="D15" s="46"/>
      <c r="E15" s="53"/>
      <c r="F15" s="53"/>
      <c r="G15" s="50" t="s">
        <v>777</v>
      </c>
      <c r="H15" s="51"/>
      <c r="I15" s="52"/>
      <c r="J15" s="35">
        <v>24375.46</v>
      </c>
    </row>
    <row r="16" spans="1:10" ht="42" customHeight="1">
      <c r="A16" s="53"/>
      <c r="B16" s="53"/>
      <c r="C16" s="59"/>
      <c r="D16" s="46"/>
      <c r="E16" s="53"/>
      <c r="F16" s="53"/>
      <c r="G16" s="21" t="s">
        <v>0</v>
      </c>
      <c r="H16" s="48" t="s">
        <v>1</v>
      </c>
      <c r="I16" s="49"/>
      <c r="J16" s="21" t="s">
        <v>2</v>
      </c>
    </row>
    <row r="17" spans="1:10" ht="15">
      <c r="A17" s="53"/>
      <c r="B17" s="53"/>
      <c r="C17" s="59"/>
      <c r="D17" s="46"/>
      <c r="E17" s="53"/>
      <c r="F17" s="53"/>
      <c r="G17" s="7">
        <v>1</v>
      </c>
      <c r="H17" s="7" t="s">
        <v>801</v>
      </c>
      <c r="I17" s="7" t="s">
        <v>802</v>
      </c>
      <c r="J17" s="7">
        <v>3</v>
      </c>
    </row>
    <row r="18" spans="1:10" ht="30" customHeight="1">
      <c r="A18" s="54"/>
      <c r="B18" s="54"/>
      <c r="C18" s="60"/>
      <c r="D18" s="47"/>
      <c r="E18" s="54"/>
      <c r="F18" s="54"/>
      <c r="G18" s="16">
        <v>0.9</v>
      </c>
      <c r="H18" s="23">
        <v>1.045</v>
      </c>
      <c r="I18" s="16">
        <v>1.15</v>
      </c>
      <c r="J18" s="16">
        <v>1.25</v>
      </c>
    </row>
    <row r="19" spans="1:10" ht="15">
      <c r="A19" s="13">
        <v>1</v>
      </c>
      <c r="B19" s="7" t="s">
        <v>349</v>
      </c>
      <c r="C19" s="14" t="s">
        <v>3</v>
      </c>
      <c r="D19" s="27"/>
      <c r="E19" s="7"/>
      <c r="F19" s="3"/>
      <c r="G19" s="4"/>
      <c r="H19" s="4"/>
      <c r="I19" s="4"/>
      <c r="J19" s="4"/>
    </row>
    <row r="20" spans="1:10" s="2" customFormat="1" ht="30">
      <c r="A20" s="5">
        <v>1</v>
      </c>
      <c r="B20" s="5" t="s">
        <v>350</v>
      </c>
      <c r="C20" s="9" t="s">
        <v>98</v>
      </c>
      <c r="D20" s="17"/>
      <c r="E20" s="5">
        <v>0.5</v>
      </c>
      <c r="F20" s="6">
        <v>1</v>
      </c>
      <c r="G20" s="4">
        <f>ROUND($J$14*E20*F20,2)</f>
        <v>12260.86</v>
      </c>
      <c r="H20" s="4">
        <f>ROUND($J$14*E20*F20,2)</f>
        <v>12260.86</v>
      </c>
      <c r="I20" s="4">
        <f>ROUND($J$14*E20*F20,2)</f>
        <v>12260.86</v>
      </c>
      <c r="J20" s="4">
        <f>ROUND($J$14*E20*F20,2)</f>
        <v>12260.86</v>
      </c>
    </row>
    <row r="21" spans="1:10" ht="15">
      <c r="A21" s="13">
        <v>2</v>
      </c>
      <c r="B21" s="7" t="s">
        <v>351</v>
      </c>
      <c r="C21" s="14" t="s">
        <v>4</v>
      </c>
      <c r="D21" s="27"/>
      <c r="E21" s="7"/>
      <c r="F21" s="6"/>
      <c r="G21" s="4"/>
      <c r="H21" s="4"/>
      <c r="I21" s="4"/>
      <c r="J21" s="4"/>
    </row>
    <row r="22" spans="1:10" ht="15">
      <c r="A22" s="5">
        <v>2</v>
      </c>
      <c r="B22" s="5" t="s">
        <v>352</v>
      </c>
      <c r="C22" s="9" t="s">
        <v>99</v>
      </c>
      <c r="D22" s="17"/>
      <c r="E22" s="5">
        <v>0.93</v>
      </c>
      <c r="F22" s="6">
        <v>1</v>
      </c>
      <c r="G22" s="4">
        <f aca="true" t="shared" si="0" ref="G22:G34">ROUND($J$14*E22*F22*$G$18,2)</f>
        <v>20524.67</v>
      </c>
      <c r="H22" s="4">
        <f aca="true" t="shared" si="1" ref="H22:H34">ROUND($J$14*E22*F22*$H$18,2)</f>
        <v>23831.43</v>
      </c>
      <c r="I22" s="4">
        <f aca="true" t="shared" si="2" ref="I22:I34">ROUND($J$14*E22*F22*$I$18,2)</f>
        <v>26225.97</v>
      </c>
      <c r="J22" s="4">
        <f aca="true" t="shared" si="3" ref="J22:J34">ROUND($J$14*E22*F22*$J$18,2)</f>
        <v>28506.49</v>
      </c>
    </row>
    <row r="23" spans="1:10" ht="30">
      <c r="A23" s="5">
        <v>3</v>
      </c>
      <c r="B23" s="5" t="s">
        <v>353</v>
      </c>
      <c r="C23" s="9" t="s">
        <v>100</v>
      </c>
      <c r="D23" s="17"/>
      <c r="E23" s="5">
        <v>0.28</v>
      </c>
      <c r="F23" s="6">
        <v>1</v>
      </c>
      <c r="G23" s="4">
        <f>ROUND($J$14*E23*F23,2)</f>
        <v>6866.08</v>
      </c>
      <c r="H23" s="4">
        <f>ROUND($J$14*E23*F23,2)</f>
        <v>6866.08</v>
      </c>
      <c r="I23" s="4">
        <f>ROUND($J$14*E23*F23,2)</f>
        <v>6866.08</v>
      </c>
      <c r="J23" s="4">
        <f>ROUND($J$14*E23*F23,2)</f>
        <v>6866.08</v>
      </c>
    </row>
    <row r="24" spans="1:10" ht="15">
      <c r="A24" s="5">
        <v>4</v>
      </c>
      <c r="B24" s="5" t="s">
        <v>354</v>
      </c>
      <c r="C24" s="9" t="s">
        <v>101</v>
      </c>
      <c r="D24" s="17"/>
      <c r="E24" s="5">
        <v>0.98</v>
      </c>
      <c r="F24" s="6">
        <v>1</v>
      </c>
      <c r="G24" s="4">
        <f t="shared" si="0"/>
        <v>21628.15</v>
      </c>
      <c r="H24" s="4">
        <f t="shared" si="1"/>
        <v>25112.69</v>
      </c>
      <c r="I24" s="4">
        <f t="shared" si="2"/>
        <v>27635.97</v>
      </c>
      <c r="J24" s="4">
        <f t="shared" si="3"/>
        <v>30039.1</v>
      </c>
    </row>
    <row r="25" spans="1:10" ht="15">
      <c r="A25" s="5">
        <v>5</v>
      </c>
      <c r="B25" s="5" t="s">
        <v>355</v>
      </c>
      <c r="C25" s="9" t="s">
        <v>102</v>
      </c>
      <c r="D25" s="17"/>
      <c r="E25" s="5">
        <v>1.01</v>
      </c>
      <c r="F25" s="6">
        <v>1</v>
      </c>
      <c r="G25" s="4">
        <f t="shared" si="0"/>
        <v>22290.24</v>
      </c>
      <c r="H25" s="4">
        <f t="shared" si="1"/>
        <v>25881.44</v>
      </c>
      <c r="I25" s="4">
        <f t="shared" si="2"/>
        <v>28481.97</v>
      </c>
      <c r="J25" s="4">
        <f t="shared" si="3"/>
        <v>30958.66</v>
      </c>
    </row>
    <row r="26" spans="1:10" ht="15">
      <c r="A26" s="5">
        <v>6</v>
      </c>
      <c r="B26" s="5" t="s">
        <v>356</v>
      </c>
      <c r="C26" s="9" t="s">
        <v>103</v>
      </c>
      <c r="D26" s="17"/>
      <c r="E26" s="5">
        <v>0.74</v>
      </c>
      <c r="F26" s="6">
        <v>1</v>
      </c>
      <c r="G26" s="4">
        <f t="shared" si="0"/>
        <v>16331.46</v>
      </c>
      <c r="H26" s="4">
        <f t="shared" si="1"/>
        <v>18962.64</v>
      </c>
      <c r="I26" s="4">
        <f t="shared" si="2"/>
        <v>20867.98</v>
      </c>
      <c r="J26" s="4">
        <f t="shared" si="3"/>
        <v>22682.58</v>
      </c>
    </row>
    <row r="27" spans="1:10" ht="15">
      <c r="A27" s="5">
        <v>7</v>
      </c>
      <c r="B27" s="5" t="s">
        <v>357</v>
      </c>
      <c r="C27" s="9" t="s">
        <v>104</v>
      </c>
      <c r="D27" s="17"/>
      <c r="E27" s="5">
        <v>3.21</v>
      </c>
      <c r="F27" s="6">
        <v>1</v>
      </c>
      <c r="G27" s="4">
        <f>ROUND($J$14*E27*F27,2)</f>
        <v>78714.7</v>
      </c>
      <c r="H27" s="4">
        <f>ROUND($J$14*E27*F27,2)</f>
        <v>78714.7</v>
      </c>
      <c r="I27" s="4">
        <f>ROUND($J$14*E27*F27,2)</f>
        <v>78714.7</v>
      </c>
      <c r="J27" s="4">
        <f>ROUND($J$14*E27*F27,2)</f>
        <v>78714.7</v>
      </c>
    </row>
    <row r="28" spans="1:10" ht="30">
      <c r="A28" s="5">
        <v>8</v>
      </c>
      <c r="B28" s="5" t="s">
        <v>358</v>
      </c>
      <c r="C28" s="9" t="s">
        <v>105</v>
      </c>
      <c r="D28" s="17"/>
      <c r="E28" s="5">
        <v>0.71</v>
      </c>
      <c r="F28" s="6">
        <v>1</v>
      </c>
      <c r="G28" s="4">
        <f t="shared" si="0"/>
        <v>15669.37</v>
      </c>
      <c r="H28" s="4">
        <f t="shared" si="1"/>
        <v>18193.88</v>
      </c>
      <c r="I28" s="4">
        <f t="shared" si="2"/>
        <v>20021.98</v>
      </c>
      <c r="J28" s="4">
        <f t="shared" si="3"/>
        <v>21763.02</v>
      </c>
    </row>
    <row r="29" spans="1:10" ht="60">
      <c r="A29" s="5">
        <v>9</v>
      </c>
      <c r="B29" s="5" t="s">
        <v>359</v>
      </c>
      <c r="C29" s="9" t="s">
        <v>778</v>
      </c>
      <c r="D29" s="17"/>
      <c r="E29" s="5">
        <v>0.89</v>
      </c>
      <c r="F29" s="6">
        <v>1</v>
      </c>
      <c r="G29" s="4">
        <f t="shared" si="0"/>
        <v>19641.89</v>
      </c>
      <c r="H29" s="4">
        <f t="shared" si="1"/>
        <v>22806.42</v>
      </c>
      <c r="I29" s="4">
        <f t="shared" si="2"/>
        <v>25097.97</v>
      </c>
      <c r="J29" s="4">
        <f t="shared" si="3"/>
        <v>27280.41</v>
      </c>
    </row>
    <row r="30" spans="1:10" ht="30">
      <c r="A30" s="5">
        <v>10</v>
      </c>
      <c r="B30" s="5" t="s">
        <v>360</v>
      </c>
      <c r="C30" s="9" t="s">
        <v>106</v>
      </c>
      <c r="D30" s="17"/>
      <c r="E30" s="5">
        <v>0.46</v>
      </c>
      <c r="F30" s="6">
        <v>1</v>
      </c>
      <c r="G30" s="4">
        <f t="shared" si="0"/>
        <v>10151.99</v>
      </c>
      <c r="H30" s="4">
        <f t="shared" si="1"/>
        <v>11787.59</v>
      </c>
      <c r="I30" s="4">
        <f t="shared" si="2"/>
        <v>12971.99</v>
      </c>
      <c r="J30" s="4">
        <f t="shared" si="3"/>
        <v>14099.98</v>
      </c>
    </row>
    <row r="31" spans="1:10" ht="30">
      <c r="A31" s="5">
        <v>11</v>
      </c>
      <c r="B31" s="5" t="s">
        <v>361</v>
      </c>
      <c r="C31" s="9" t="s">
        <v>5</v>
      </c>
      <c r="D31" s="17"/>
      <c r="E31" s="5">
        <v>0.39</v>
      </c>
      <c r="F31" s="6">
        <v>1</v>
      </c>
      <c r="G31" s="4">
        <f t="shared" si="0"/>
        <v>8607.12</v>
      </c>
      <c r="H31" s="4">
        <f t="shared" si="1"/>
        <v>9993.82</v>
      </c>
      <c r="I31" s="4">
        <f t="shared" si="2"/>
        <v>10997.99</v>
      </c>
      <c r="J31" s="4">
        <f t="shared" si="3"/>
        <v>11954.33</v>
      </c>
    </row>
    <row r="32" spans="1:10" ht="30">
      <c r="A32" s="5">
        <v>12</v>
      </c>
      <c r="B32" s="5" t="s">
        <v>362</v>
      </c>
      <c r="C32" s="9" t="s">
        <v>6</v>
      </c>
      <c r="D32" s="17"/>
      <c r="E32" s="5">
        <v>0.58</v>
      </c>
      <c r="F32" s="6">
        <v>1</v>
      </c>
      <c r="G32" s="4">
        <f t="shared" si="0"/>
        <v>12800.33</v>
      </c>
      <c r="H32" s="4">
        <f t="shared" si="1"/>
        <v>14862.61</v>
      </c>
      <c r="I32" s="4">
        <f t="shared" si="2"/>
        <v>16355.98</v>
      </c>
      <c r="J32" s="4">
        <f t="shared" si="3"/>
        <v>17778.24</v>
      </c>
    </row>
    <row r="33" spans="1:10" ht="30">
      <c r="A33" s="5">
        <v>13</v>
      </c>
      <c r="B33" s="5" t="s">
        <v>363</v>
      </c>
      <c r="C33" s="9" t="s">
        <v>107</v>
      </c>
      <c r="D33" s="17"/>
      <c r="E33" s="5">
        <v>1.17</v>
      </c>
      <c r="F33" s="6">
        <v>1</v>
      </c>
      <c r="G33" s="4">
        <f>ROUND($J$14*E33*F33,2)</f>
        <v>28690.4</v>
      </c>
      <c r="H33" s="4">
        <f>ROUND($J$14*E33*F33,2)</f>
        <v>28690.4</v>
      </c>
      <c r="I33" s="4">
        <f>ROUND($J$14*E33*F33,2)</f>
        <v>28690.4</v>
      </c>
      <c r="J33" s="4">
        <f>ROUND($J$14*E33*F33,2)</f>
        <v>28690.4</v>
      </c>
    </row>
    <row r="34" spans="1:10" s="2" customFormat="1" ht="30">
      <c r="A34" s="5">
        <v>14</v>
      </c>
      <c r="B34" s="5" t="s">
        <v>364</v>
      </c>
      <c r="C34" s="9" t="s">
        <v>108</v>
      </c>
      <c r="D34" s="17"/>
      <c r="E34" s="5">
        <v>2.2</v>
      </c>
      <c r="F34" s="6">
        <v>1</v>
      </c>
      <c r="G34" s="4">
        <f t="shared" si="0"/>
        <v>48552.99</v>
      </c>
      <c r="H34" s="4">
        <f t="shared" si="1"/>
        <v>56375.42</v>
      </c>
      <c r="I34" s="4">
        <f t="shared" si="2"/>
        <v>62039.93</v>
      </c>
      <c r="J34" s="4">
        <f t="shared" si="3"/>
        <v>67434.71</v>
      </c>
    </row>
    <row r="35" spans="1:10" ht="15">
      <c r="A35" s="13">
        <v>3</v>
      </c>
      <c r="B35" s="7" t="s">
        <v>365</v>
      </c>
      <c r="C35" s="14" t="s">
        <v>7</v>
      </c>
      <c r="D35" s="27"/>
      <c r="E35" s="7"/>
      <c r="F35" s="6"/>
      <c r="G35" s="4"/>
      <c r="H35" s="4"/>
      <c r="I35" s="4"/>
      <c r="J35" s="4"/>
    </row>
    <row r="36" spans="1:10" ht="30">
      <c r="A36" s="5">
        <v>15</v>
      </c>
      <c r="B36" s="5" t="s">
        <v>366</v>
      </c>
      <c r="C36" s="9" t="s">
        <v>8</v>
      </c>
      <c r="D36" s="17"/>
      <c r="E36" s="5">
        <v>4.52</v>
      </c>
      <c r="F36" s="6">
        <v>1</v>
      </c>
      <c r="G36" s="4">
        <f>ROUND($J$14*E36*F36*$G$18,2)</f>
        <v>99754.33</v>
      </c>
      <c r="H36" s="4">
        <f>ROUND($J$14*E36*F36*$H$18,2)</f>
        <v>115825.86</v>
      </c>
      <c r="I36" s="4">
        <f aca="true" t="shared" si="4" ref="I36:I100">ROUND($J$14*E36*F36*$I$18,2)</f>
        <v>127463.86</v>
      </c>
      <c r="J36" s="4">
        <f>ROUND($J$14*E36*F36*$J$18,2)</f>
        <v>138547.68</v>
      </c>
    </row>
    <row r="37" spans="1:10" s="2" customFormat="1" ht="30">
      <c r="A37" s="5">
        <v>16</v>
      </c>
      <c r="B37" s="5" t="s">
        <v>367</v>
      </c>
      <c r="C37" s="9" t="s">
        <v>109</v>
      </c>
      <c r="D37" s="17"/>
      <c r="E37" s="5">
        <v>0.27</v>
      </c>
      <c r="F37" s="6">
        <v>1</v>
      </c>
      <c r="G37" s="4">
        <f>ROUND($J$14*E37*F37,2)</f>
        <v>6620.86</v>
      </c>
      <c r="H37" s="4">
        <f>ROUND($J$14*E37*F37,2)</f>
        <v>6620.86</v>
      </c>
      <c r="I37" s="4">
        <f>ROUND($J$14*E37*F37,2)</f>
        <v>6620.86</v>
      </c>
      <c r="J37" s="4">
        <f>ROUND($J$14*E37*F37,2)</f>
        <v>6620.86</v>
      </c>
    </row>
    <row r="38" spans="1:10" ht="15">
      <c r="A38" s="13">
        <v>4</v>
      </c>
      <c r="B38" s="7" t="s">
        <v>368</v>
      </c>
      <c r="C38" s="14" t="s">
        <v>9</v>
      </c>
      <c r="D38" s="27"/>
      <c r="E38" s="7"/>
      <c r="F38" s="6"/>
      <c r="G38" s="4"/>
      <c r="H38" s="4"/>
      <c r="I38" s="4"/>
      <c r="J38" s="4"/>
    </row>
    <row r="39" spans="1:10" ht="15">
      <c r="A39" s="5">
        <v>17</v>
      </c>
      <c r="B39" s="5" t="s">
        <v>369</v>
      </c>
      <c r="C39" s="9" t="s">
        <v>110</v>
      </c>
      <c r="D39" s="17"/>
      <c r="E39" s="5">
        <v>0.89</v>
      </c>
      <c r="F39" s="6">
        <v>1</v>
      </c>
      <c r="G39" s="4">
        <f>ROUND($J$14*E39*F39,2)</f>
        <v>21824.32</v>
      </c>
      <c r="H39" s="4">
        <f>ROUND($J$14*E39*F39,2)</f>
        <v>21824.32</v>
      </c>
      <c r="I39" s="4">
        <f>ROUND($J$14*E39*F39,2)</f>
        <v>21824.32</v>
      </c>
      <c r="J39" s="4">
        <f>ROUND($J$14*E39*F39,2)</f>
        <v>21824.32</v>
      </c>
    </row>
    <row r="40" spans="1:10" ht="15">
      <c r="A40" s="5">
        <v>18</v>
      </c>
      <c r="B40" s="5" t="s">
        <v>370</v>
      </c>
      <c r="C40" s="9" t="s">
        <v>111</v>
      </c>
      <c r="D40" s="17"/>
      <c r="E40" s="5">
        <v>2.01</v>
      </c>
      <c r="F40" s="6">
        <v>1</v>
      </c>
      <c r="G40" s="4">
        <f>ROUND($J$14*E40*F40*$G$18,2)</f>
        <v>44359.78</v>
      </c>
      <c r="H40" s="4">
        <f>ROUND($J$14*E40*F40*$H$18,2)</f>
        <v>51506.63</v>
      </c>
      <c r="I40" s="4">
        <f t="shared" si="4"/>
        <v>56681.94</v>
      </c>
      <c r="J40" s="4">
        <f>ROUND($J$14*E40*F40*$J$18,2)</f>
        <v>61610.8</v>
      </c>
    </row>
    <row r="41" spans="1:10" ht="15">
      <c r="A41" s="5">
        <v>19</v>
      </c>
      <c r="B41" s="5" t="s">
        <v>371</v>
      </c>
      <c r="C41" s="9" t="s">
        <v>112</v>
      </c>
      <c r="D41" s="17"/>
      <c r="E41" s="5">
        <v>0.86</v>
      </c>
      <c r="F41" s="6">
        <v>1</v>
      </c>
      <c r="G41" s="4">
        <f>ROUND($J$14*E41*F41*$G$18,2)</f>
        <v>18979.81</v>
      </c>
      <c r="H41" s="4">
        <f>ROUND($J$14*E41*F41*$H$18,2)</f>
        <v>22037.66</v>
      </c>
      <c r="I41" s="4">
        <f t="shared" si="4"/>
        <v>24251.97</v>
      </c>
      <c r="J41" s="4">
        <f>ROUND($J$14*E41*F41*$J$18,2)</f>
        <v>26360.84</v>
      </c>
    </row>
    <row r="42" spans="1:10" ht="15">
      <c r="A42" s="5">
        <v>20</v>
      </c>
      <c r="B42" s="5" t="s">
        <v>372</v>
      </c>
      <c r="C42" s="9" t="s">
        <v>113</v>
      </c>
      <c r="D42" s="17"/>
      <c r="E42" s="5">
        <v>1.21</v>
      </c>
      <c r="F42" s="6">
        <v>1</v>
      </c>
      <c r="G42" s="4">
        <f>ROUND($J$14*E42*F42*$G$18,2)</f>
        <v>26704.15</v>
      </c>
      <c r="H42" s="4">
        <f>ROUND($J$14*E42*F42*$H$18,2)</f>
        <v>31006.48</v>
      </c>
      <c r="I42" s="4">
        <f t="shared" si="4"/>
        <v>34121.96</v>
      </c>
      <c r="J42" s="4">
        <f>ROUND($J$14*E42*F42*$J$18,2)</f>
        <v>37089.09</v>
      </c>
    </row>
    <row r="43" spans="1:10" ht="15">
      <c r="A43" s="5">
        <v>21</v>
      </c>
      <c r="B43" s="5" t="s">
        <v>373</v>
      </c>
      <c r="C43" s="9" t="s">
        <v>114</v>
      </c>
      <c r="D43" s="17"/>
      <c r="E43" s="5">
        <v>0.87</v>
      </c>
      <c r="F43" s="6">
        <v>1</v>
      </c>
      <c r="G43" s="4">
        <f>ROUND($J$14*E43*F43*$G$18,2)</f>
        <v>19200.5</v>
      </c>
      <c r="H43" s="4">
        <f>ROUND($J$14*E43*F43*$H$18,2)</f>
        <v>22293.92</v>
      </c>
      <c r="I43" s="4">
        <f t="shared" si="4"/>
        <v>24533.97</v>
      </c>
      <c r="J43" s="4">
        <f>ROUND($J$14*E43*F43*$J$18,2)</f>
        <v>26667.36</v>
      </c>
    </row>
    <row r="44" spans="1:10" s="2" customFormat="1" ht="15">
      <c r="A44" s="5">
        <v>22</v>
      </c>
      <c r="B44" s="5" t="s">
        <v>374</v>
      </c>
      <c r="C44" s="9" t="s">
        <v>329</v>
      </c>
      <c r="D44" s="17"/>
      <c r="E44" s="8">
        <v>4.19</v>
      </c>
      <c r="F44" s="6">
        <v>1</v>
      </c>
      <c r="G44" s="4">
        <f>ROUND($J$14*E44*F44*$G$18,2)</f>
        <v>92471.38</v>
      </c>
      <c r="H44" s="4">
        <f>ROUND($J$14*E44*F44*$H$18,2)</f>
        <v>107369.55</v>
      </c>
      <c r="I44" s="4">
        <f t="shared" si="4"/>
        <v>118157.87</v>
      </c>
      <c r="J44" s="4">
        <f>ROUND($J$14*E44*F44*$J$18,2)</f>
        <v>128432.47</v>
      </c>
    </row>
    <row r="45" spans="1:10" ht="15">
      <c r="A45" s="13">
        <v>5</v>
      </c>
      <c r="B45" s="7" t="s">
        <v>375</v>
      </c>
      <c r="C45" s="14" t="s">
        <v>10</v>
      </c>
      <c r="D45" s="27"/>
      <c r="E45" s="7"/>
      <c r="F45" s="6"/>
      <c r="G45" s="4"/>
      <c r="H45" s="4"/>
      <c r="I45" s="4"/>
      <c r="J45" s="4"/>
    </row>
    <row r="46" spans="1:10" ht="15">
      <c r="A46" s="5">
        <v>23</v>
      </c>
      <c r="B46" s="5" t="s">
        <v>376</v>
      </c>
      <c r="C46" s="9" t="s">
        <v>115</v>
      </c>
      <c r="D46" s="17"/>
      <c r="E46" s="5">
        <v>0.94</v>
      </c>
      <c r="F46" s="6">
        <v>1</v>
      </c>
      <c r="G46" s="4">
        <f aca="true" t="shared" si="5" ref="G46:G51">ROUND($J$14*E46*F46*$G$18,2)</f>
        <v>20745.37</v>
      </c>
      <c r="H46" s="4">
        <f aca="true" t="shared" si="6" ref="H46:H51">ROUND($J$14*E46*F46*$H$18,2)</f>
        <v>24087.68</v>
      </c>
      <c r="I46" s="4">
        <f t="shared" si="4"/>
        <v>26507.97</v>
      </c>
      <c r="J46" s="4">
        <f aca="true" t="shared" si="7" ref="J46:J51">ROUND($J$14*E46*F46*$J$18,2)</f>
        <v>28813.01</v>
      </c>
    </row>
    <row r="47" spans="1:10" ht="15">
      <c r="A47" s="5">
        <v>24</v>
      </c>
      <c r="B47" s="5" t="s">
        <v>377</v>
      </c>
      <c r="C47" s="9" t="s">
        <v>116</v>
      </c>
      <c r="D47" s="17"/>
      <c r="E47" s="5">
        <v>5.32</v>
      </c>
      <c r="F47" s="6">
        <v>1</v>
      </c>
      <c r="G47" s="4">
        <f t="shared" si="5"/>
        <v>117409.96</v>
      </c>
      <c r="H47" s="4">
        <f t="shared" si="6"/>
        <v>136326.01</v>
      </c>
      <c r="I47" s="4">
        <f t="shared" si="4"/>
        <v>150023.84</v>
      </c>
      <c r="J47" s="4">
        <f t="shared" si="7"/>
        <v>163069.39</v>
      </c>
    </row>
    <row r="48" spans="1:10" ht="15">
      <c r="A48" s="5">
        <v>25</v>
      </c>
      <c r="B48" s="5" t="s">
        <v>378</v>
      </c>
      <c r="C48" s="9" t="s">
        <v>117</v>
      </c>
      <c r="D48" s="17"/>
      <c r="E48" s="5">
        <v>4.5</v>
      </c>
      <c r="F48" s="6">
        <v>1</v>
      </c>
      <c r="G48" s="4">
        <f t="shared" si="5"/>
        <v>99312.94</v>
      </c>
      <c r="H48" s="4">
        <f t="shared" si="6"/>
        <v>115313.35</v>
      </c>
      <c r="I48" s="4">
        <f t="shared" si="4"/>
        <v>126899.86</v>
      </c>
      <c r="J48" s="4">
        <f t="shared" si="7"/>
        <v>137934.63</v>
      </c>
    </row>
    <row r="49" spans="1:10" ht="30">
      <c r="A49" s="5">
        <v>26</v>
      </c>
      <c r="B49" s="5" t="s">
        <v>379</v>
      </c>
      <c r="C49" s="9" t="s">
        <v>330</v>
      </c>
      <c r="D49" s="17"/>
      <c r="E49" s="5">
        <v>1.09</v>
      </c>
      <c r="F49" s="6">
        <v>1</v>
      </c>
      <c r="G49" s="4">
        <f t="shared" si="5"/>
        <v>24055.8</v>
      </c>
      <c r="H49" s="4">
        <f t="shared" si="6"/>
        <v>27931.46</v>
      </c>
      <c r="I49" s="4">
        <f t="shared" si="4"/>
        <v>30737.97</v>
      </c>
      <c r="J49" s="4">
        <f t="shared" si="7"/>
        <v>33410.83</v>
      </c>
    </row>
    <row r="50" spans="1:10" s="2" customFormat="1" ht="30">
      <c r="A50" s="5">
        <v>27</v>
      </c>
      <c r="B50" s="5" t="s">
        <v>380</v>
      </c>
      <c r="C50" s="9" t="s">
        <v>331</v>
      </c>
      <c r="D50" s="17"/>
      <c r="E50" s="8">
        <v>4.51</v>
      </c>
      <c r="F50" s="6">
        <v>1</v>
      </c>
      <c r="G50" s="4">
        <f t="shared" si="5"/>
        <v>99533.63</v>
      </c>
      <c r="H50" s="4">
        <f t="shared" si="6"/>
        <v>115569.61</v>
      </c>
      <c r="I50" s="4">
        <f t="shared" si="4"/>
        <v>127181.86</v>
      </c>
      <c r="J50" s="4">
        <f t="shared" si="7"/>
        <v>138241.16</v>
      </c>
    </row>
    <row r="51" spans="1:10" ht="30">
      <c r="A51" s="5">
        <v>28</v>
      </c>
      <c r="B51" s="5" t="s">
        <v>381</v>
      </c>
      <c r="C51" s="9" t="s">
        <v>725</v>
      </c>
      <c r="D51" s="17"/>
      <c r="E51" s="5">
        <v>2.05</v>
      </c>
      <c r="F51" s="6">
        <v>1</v>
      </c>
      <c r="G51" s="4">
        <f t="shared" si="5"/>
        <v>45242.56</v>
      </c>
      <c r="H51" s="4">
        <f t="shared" si="6"/>
        <v>52531.64</v>
      </c>
      <c r="I51" s="4">
        <f t="shared" si="4"/>
        <v>57809.94</v>
      </c>
      <c r="J51" s="4">
        <f t="shared" si="7"/>
        <v>62836.89</v>
      </c>
    </row>
    <row r="52" spans="1:10" ht="15">
      <c r="A52" s="13">
        <v>6</v>
      </c>
      <c r="B52" s="7" t="s">
        <v>382</v>
      </c>
      <c r="C52" s="14" t="s">
        <v>11</v>
      </c>
      <c r="D52" s="27"/>
      <c r="E52" s="7"/>
      <c r="F52" s="6"/>
      <c r="G52" s="4"/>
      <c r="H52" s="4"/>
      <c r="I52" s="4"/>
      <c r="J52" s="4"/>
    </row>
    <row r="53" spans="1:10" ht="30">
      <c r="A53" s="5">
        <v>29</v>
      </c>
      <c r="B53" s="41" t="s">
        <v>804</v>
      </c>
      <c r="C53" s="9" t="s">
        <v>844</v>
      </c>
      <c r="D53" s="18">
        <v>0.9747</v>
      </c>
      <c r="E53" s="8">
        <v>0.32</v>
      </c>
      <c r="F53" s="6">
        <v>1</v>
      </c>
      <c r="G53" s="4">
        <f>ROUND($J$15*E53*((1-D53)+D53*F53*$G$18*1.006)+$J$15*1.006*0,2)</f>
        <v>7080.92</v>
      </c>
      <c r="H53" s="4">
        <f>ROUND($J$15*E53*((1-D53)+D53*F53*$H$18*1.006)+$J$15*1.006*0,2)</f>
        <v>8189.94</v>
      </c>
      <c r="I53" s="4">
        <f>ROUND($J$15*E53*((1-D53)+D53*F53*$I$18*1.006)+$J$15*1.006*0,2)</f>
        <v>8993.03</v>
      </c>
      <c r="J53" s="4">
        <f>ROUND($J$15*E53*((1-D53)+D53*F53*$J$18*1.006)+$J$15*1.006*0,2)</f>
        <v>9757.87</v>
      </c>
    </row>
    <row r="54" spans="1:10" ht="30">
      <c r="A54" s="5">
        <v>30</v>
      </c>
      <c r="B54" s="41" t="s">
        <v>805</v>
      </c>
      <c r="C54" s="9" t="s">
        <v>845</v>
      </c>
      <c r="D54" s="18">
        <v>0.9849</v>
      </c>
      <c r="E54" s="41">
        <v>1.39</v>
      </c>
      <c r="F54" s="6">
        <v>1</v>
      </c>
      <c r="G54" s="4">
        <f>ROUND($J$15*E54*((1-D54)+D54*F54*$G$18*1.006)+$J$15*1.006*0,2)</f>
        <v>30725.06</v>
      </c>
      <c r="H54" s="4">
        <f>ROUND($J$15*E54*((1-D54)+D54*F54*$H$18*1.006)+$J$15*1.006*0,2)</f>
        <v>35592.78</v>
      </c>
      <c r="I54" s="4">
        <f>ROUND($J$15*E54*((1-D54)+D54*F54*$I$18*1.006)+$J$15*1.006*0,2)</f>
        <v>39117.69</v>
      </c>
      <c r="J54" s="4">
        <f>ROUND($J$15*E54*((1-D54)+D54*F54*$J$18*1.006)+$J$15*1.006*0,2)</f>
        <v>42474.73</v>
      </c>
    </row>
    <row r="55" spans="1:10" ht="30">
      <c r="A55" s="5">
        <v>31</v>
      </c>
      <c r="B55" s="8" t="s">
        <v>806</v>
      </c>
      <c r="C55" s="42" t="s">
        <v>846</v>
      </c>
      <c r="D55" s="18">
        <v>0.9904</v>
      </c>
      <c r="E55" s="41">
        <v>2.1</v>
      </c>
      <c r="F55" s="6">
        <v>1</v>
      </c>
      <c r="G55" s="4">
        <f>ROUND($J$15*E55*((1-D55)+D55*F55*$G$18*1.006)+$J$15*1.006*0,2)</f>
        <v>46392.52</v>
      </c>
      <c r="H55" s="4">
        <f>ROUND($J$15*E55*((1-D55)+D55*F55*$H$18*1.006)+$J$15*1.006*0,2)</f>
        <v>53787.7</v>
      </c>
      <c r="I55" s="4">
        <f>ROUND($J$15*E55*((1-D55)+D55*F55*$I$18*1.006)+$J$15*1.006*0,2)</f>
        <v>59142.83</v>
      </c>
      <c r="J55" s="4">
        <f>ROUND($J$15*E55*((1-D55)+D55*F55*$J$18*1.006)+$J$15*1.006*0,2)</f>
        <v>64242.96</v>
      </c>
    </row>
    <row r="56" spans="1:10" ht="30">
      <c r="A56" s="5">
        <v>32</v>
      </c>
      <c r="B56" s="8" t="s">
        <v>807</v>
      </c>
      <c r="C56" s="9" t="s">
        <v>847</v>
      </c>
      <c r="D56" s="18">
        <v>0.98</v>
      </c>
      <c r="E56" s="8">
        <v>2.86</v>
      </c>
      <c r="F56" s="6">
        <v>1</v>
      </c>
      <c r="G56" s="4">
        <f>ROUND($J$15*E56*((1-D56)+D56*F56*$G$18*1.006)+$J$15*1.006*0,2)</f>
        <v>63250.79</v>
      </c>
      <c r="H56" s="4">
        <f>ROUND($J$15*E56*((1-D56)+D56*F56*$H$18*1.006)+$J$15*1.006*0,2)</f>
        <v>73216.56</v>
      </c>
      <c r="I56" s="4">
        <f>ROUND($J$15*E56*((1-D56)+D56*F56*$I$18*1.006)+$J$15*1.006*0,2)</f>
        <v>80433.15</v>
      </c>
      <c r="J56" s="4">
        <f>ROUND($J$15*E56*((1-D56)+D56*F56*$J$18*1.006)+$J$15*1.006*0,2)</f>
        <v>87306.1</v>
      </c>
    </row>
    <row r="57" spans="1:10" ht="15">
      <c r="A57" s="13">
        <v>7</v>
      </c>
      <c r="B57" s="13" t="s">
        <v>383</v>
      </c>
      <c r="C57" s="14" t="s">
        <v>12</v>
      </c>
      <c r="D57" s="27"/>
      <c r="E57" s="13"/>
      <c r="F57" s="6"/>
      <c r="G57" s="4"/>
      <c r="H57" s="4"/>
      <c r="I57" s="4"/>
      <c r="J57" s="4"/>
    </row>
    <row r="58" spans="1:10" ht="30">
      <c r="A58" s="5">
        <v>33</v>
      </c>
      <c r="B58" s="5" t="s">
        <v>384</v>
      </c>
      <c r="C58" s="9" t="s">
        <v>118</v>
      </c>
      <c r="D58" s="17"/>
      <c r="E58" s="5">
        <v>1.84</v>
      </c>
      <c r="F58" s="6">
        <v>1</v>
      </c>
      <c r="G58" s="4">
        <f>ROUND($J$14*E58*F58*$G$18,2)</f>
        <v>40607.96</v>
      </c>
      <c r="H58" s="4">
        <f>ROUND($J$14*E58*F58*$H$18,2)</f>
        <v>47150.35</v>
      </c>
      <c r="I58" s="4">
        <f t="shared" si="4"/>
        <v>51887.94</v>
      </c>
      <c r="J58" s="4">
        <f>ROUND($J$14*E58*F58*$J$18,2)</f>
        <v>56399.94</v>
      </c>
    </row>
    <row r="59" spans="1:10" ht="15">
      <c r="A59" s="13">
        <v>8</v>
      </c>
      <c r="B59" s="7" t="s">
        <v>385</v>
      </c>
      <c r="C59" s="14" t="s">
        <v>13</v>
      </c>
      <c r="D59" s="27"/>
      <c r="E59" s="7"/>
      <c r="F59" s="6"/>
      <c r="G59" s="4"/>
      <c r="H59" s="4"/>
      <c r="I59" s="4"/>
      <c r="J59" s="4"/>
    </row>
    <row r="60" spans="1:10" ht="45">
      <c r="A60" s="5">
        <v>34</v>
      </c>
      <c r="B60" s="5" t="s">
        <v>386</v>
      </c>
      <c r="C60" s="9" t="s">
        <v>16</v>
      </c>
      <c r="D60" s="17"/>
      <c r="E60" s="5">
        <v>4.37</v>
      </c>
      <c r="F60" s="6">
        <v>1</v>
      </c>
      <c r="G60" s="4">
        <f>ROUND($J$14*E60*F60*$G$18,2)</f>
        <v>96443.9</v>
      </c>
      <c r="H60" s="4">
        <f>ROUND($J$14*E60*F60*$H$18,2)</f>
        <v>111982.08</v>
      </c>
      <c r="I60" s="4">
        <f t="shared" si="4"/>
        <v>123233.87</v>
      </c>
      <c r="J60" s="4">
        <f>ROUND($J$14*E60*F60*$J$18,2)</f>
        <v>133949.86</v>
      </c>
    </row>
    <row r="61" spans="1:10" ht="30">
      <c r="A61" s="5">
        <v>35</v>
      </c>
      <c r="B61" s="5" t="s">
        <v>718</v>
      </c>
      <c r="C61" s="9" t="s">
        <v>14</v>
      </c>
      <c r="D61" s="17"/>
      <c r="E61" s="5">
        <v>7.82</v>
      </c>
      <c r="F61" s="6">
        <v>1</v>
      </c>
      <c r="G61" s="4">
        <f>ROUND($J$14*E61*F61*$G$18,2)</f>
        <v>172583.81</v>
      </c>
      <c r="H61" s="4">
        <f>ROUND($J$14*E61*F61*$H$18,2)</f>
        <v>200388.98</v>
      </c>
      <c r="I61" s="4">
        <f t="shared" si="4"/>
        <v>220523.76</v>
      </c>
      <c r="J61" s="4">
        <f>ROUND($J$14*E61*F61*$J$18,2)</f>
        <v>239699.74</v>
      </c>
    </row>
    <row r="62" spans="1:10" ht="45">
      <c r="A62" s="5">
        <v>36</v>
      </c>
      <c r="B62" s="5" t="s">
        <v>719</v>
      </c>
      <c r="C62" s="9" t="s">
        <v>15</v>
      </c>
      <c r="D62" s="17"/>
      <c r="E62" s="5">
        <v>5.68</v>
      </c>
      <c r="F62" s="6">
        <v>1</v>
      </c>
      <c r="G62" s="4">
        <f>ROUND($J$14*E62*F62*$G$18,2)</f>
        <v>125355</v>
      </c>
      <c r="H62" s="4">
        <f>ROUND($J$14*E62*F62*$H$18,2)</f>
        <v>145551.08</v>
      </c>
      <c r="I62" s="4">
        <f t="shared" si="4"/>
        <v>160175.83</v>
      </c>
      <c r="J62" s="4">
        <f>ROUND($J$14*E62*F62*$J$18,2)</f>
        <v>174104.16</v>
      </c>
    </row>
    <row r="63" spans="1:10" ht="15">
      <c r="A63" s="13">
        <v>9</v>
      </c>
      <c r="B63" s="13" t="s">
        <v>387</v>
      </c>
      <c r="C63" s="14" t="s">
        <v>17</v>
      </c>
      <c r="D63" s="27"/>
      <c r="E63" s="13"/>
      <c r="F63" s="6"/>
      <c r="G63" s="4"/>
      <c r="H63" s="4"/>
      <c r="I63" s="4"/>
      <c r="J63" s="4"/>
    </row>
    <row r="64" spans="1:10" ht="30">
      <c r="A64" s="5">
        <v>37</v>
      </c>
      <c r="B64" s="5" t="s">
        <v>388</v>
      </c>
      <c r="C64" s="9" t="s">
        <v>119</v>
      </c>
      <c r="D64" s="17"/>
      <c r="E64" s="5">
        <v>0.97</v>
      </c>
      <c r="F64" s="6">
        <v>1</v>
      </c>
      <c r="G64" s="4">
        <f aca="true" t="shared" si="8" ref="G64:G70">ROUND($J$14*E64*F64*$G$18,2)</f>
        <v>21407.46</v>
      </c>
      <c r="H64" s="4">
        <f aca="true" t="shared" si="9" ref="H64:H70">ROUND($J$14*E64*F64*$H$18,2)</f>
        <v>24856.43</v>
      </c>
      <c r="I64" s="4">
        <f t="shared" si="4"/>
        <v>27353.97</v>
      </c>
      <c r="J64" s="4">
        <f aca="true" t="shared" si="10" ref="J64:J70">ROUND($J$14*E64*F64*$J$18,2)</f>
        <v>29732.58</v>
      </c>
    </row>
    <row r="65" spans="1:10" ht="30">
      <c r="A65" s="5">
        <v>38</v>
      </c>
      <c r="B65" s="5" t="s">
        <v>389</v>
      </c>
      <c r="C65" s="9" t="s">
        <v>120</v>
      </c>
      <c r="D65" s="17"/>
      <c r="E65" s="5">
        <v>1.11</v>
      </c>
      <c r="F65" s="6">
        <v>1</v>
      </c>
      <c r="G65" s="4">
        <f t="shared" si="8"/>
        <v>24497.19</v>
      </c>
      <c r="H65" s="4">
        <f t="shared" si="9"/>
        <v>28443.96</v>
      </c>
      <c r="I65" s="4">
        <f t="shared" si="4"/>
        <v>31301.97</v>
      </c>
      <c r="J65" s="4">
        <f t="shared" si="10"/>
        <v>34023.88</v>
      </c>
    </row>
    <row r="66" spans="1:10" ht="30">
      <c r="A66" s="5">
        <v>39</v>
      </c>
      <c r="B66" s="5" t="s">
        <v>390</v>
      </c>
      <c r="C66" s="9" t="s">
        <v>121</v>
      </c>
      <c r="D66" s="17"/>
      <c r="E66" s="5">
        <v>1.97</v>
      </c>
      <c r="F66" s="6">
        <v>1</v>
      </c>
      <c r="G66" s="4">
        <f>ROUND($J$14*E66*F66,2)</f>
        <v>48307.77</v>
      </c>
      <c r="H66" s="4">
        <f>ROUND($J$14*E66*F66,2)</f>
        <v>48307.77</v>
      </c>
      <c r="I66" s="4">
        <f>ROUND($J$14*E66*F66,2)</f>
        <v>48307.77</v>
      </c>
      <c r="J66" s="4">
        <f>ROUND($J$14*E66*F66,2)</f>
        <v>48307.77</v>
      </c>
    </row>
    <row r="67" spans="1:10" ht="30">
      <c r="A67" s="5">
        <v>40</v>
      </c>
      <c r="B67" s="5" t="s">
        <v>391</v>
      </c>
      <c r="C67" s="9" t="s">
        <v>122</v>
      </c>
      <c r="D67" s="17"/>
      <c r="E67" s="5">
        <v>2.78</v>
      </c>
      <c r="F67" s="6">
        <v>1</v>
      </c>
      <c r="G67" s="4">
        <f>ROUND($J$14*E67*F67,2)</f>
        <v>68170.36</v>
      </c>
      <c r="H67" s="4">
        <f>ROUND($J$14*E67*F67,2)</f>
        <v>68170.36</v>
      </c>
      <c r="I67" s="4">
        <f>ROUND($J$14*E67*F67,2)</f>
        <v>68170.36</v>
      </c>
      <c r="J67" s="4">
        <f>ROUND($J$14*E67*F67,2)</f>
        <v>68170.36</v>
      </c>
    </row>
    <row r="68" spans="1:10" ht="30">
      <c r="A68" s="5">
        <v>41</v>
      </c>
      <c r="B68" s="5" t="s">
        <v>392</v>
      </c>
      <c r="C68" s="9" t="s">
        <v>123</v>
      </c>
      <c r="D68" s="17"/>
      <c r="E68" s="5">
        <v>1.15</v>
      </c>
      <c r="F68" s="6">
        <v>1</v>
      </c>
      <c r="G68" s="4">
        <f t="shared" si="8"/>
        <v>25379.97</v>
      </c>
      <c r="H68" s="4">
        <f t="shared" si="9"/>
        <v>29468.97</v>
      </c>
      <c r="I68" s="4">
        <f t="shared" si="4"/>
        <v>32429.97</v>
      </c>
      <c r="J68" s="4">
        <f t="shared" si="10"/>
        <v>35249.96</v>
      </c>
    </row>
    <row r="69" spans="1:10" s="2" customFormat="1" ht="30">
      <c r="A69" s="5">
        <v>42</v>
      </c>
      <c r="B69" s="5" t="s">
        <v>393</v>
      </c>
      <c r="C69" s="9" t="s">
        <v>124</v>
      </c>
      <c r="D69" s="17"/>
      <c r="E69" s="5">
        <v>1.22</v>
      </c>
      <c r="F69" s="6">
        <v>1</v>
      </c>
      <c r="G69" s="4">
        <f t="shared" si="8"/>
        <v>26924.84</v>
      </c>
      <c r="H69" s="4">
        <f t="shared" si="9"/>
        <v>31262.73</v>
      </c>
      <c r="I69" s="4">
        <f t="shared" si="4"/>
        <v>34403.96</v>
      </c>
      <c r="J69" s="4">
        <f t="shared" si="10"/>
        <v>37395.61</v>
      </c>
    </row>
    <row r="70" spans="1:10" ht="30">
      <c r="A70" s="5">
        <v>43</v>
      </c>
      <c r="B70" s="8" t="s">
        <v>394</v>
      </c>
      <c r="C70" s="9" t="s">
        <v>125</v>
      </c>
      <c r="D70" s="17"/>
      <c r="E70" s="8">
        <v>1.78</v>
      </c>
      <c r="F70" s="6">
        <v>1</v>
      </c>
      <c r="G70" s="4">
        <f t="shared" si="8"/>
        <v>39283.78</v>
      </c>
      <c r="H70" s="4">
        <f t="shared" si="9"/>
        <v>45612.84</v>
      </c>
      <c r="I70" s="4">
        <f t="shared" si="4"/>
        <v>50195.95</v>
      </c>
      <c r="J70" s="4">
        <f t="shared" si="10"/>
        <v>54560.81</v>
      </c>
    </row>
    <row r="71" spans="1:10" ht="30">
      <c r="A71" s="5">
        <v>44</v>
      </c>
      <c r="B71" s="5" t="s">
        <v>395</v>
      </c>
      <c r="C71" s="9" t="s">
        <v>126</v>
      </c>
      <c r="D71" s="17"/>
      <c r="E71" s="5">
        <v>2.23</v>
      </c>
      <c r="F71" s="6">
        <v>1</v>
      </c>
      <c r="G71" s="4">
        <f>ROUND($J$14*E71*F71,2)</f>
        <v>54683.42</v>
      </c>
      <c r="H71" s="4">
        <f>ROUND($J$14*E71*F71,2)</f>
        <v>54683.42</v>
      </c>
      <c r="I71" s="4">
        <f>ROUND($J$14*E71*F71,2)</f>
        <v>54683.42</v>
      </c>
      <c r="J71" s="4">
        <f>ROUND($J$14*E71*F71,2)</f>
        <v>54683.42</v>
      </c>
    </row>
    <row r="72" spans="1:10" ht="30">
      <c r="A72" s="5">
        <v>45</v>
      </c>
      <c r="B72" s="5" t="s">
        <v>396</v>
      </c>
      <c r="C72" s="9" t="s">
        <v>127</v>
      </c>
      <c r="D72" s="17"/>
      <c r="E72" s="5">
        <v>2.36</v>
      </c>
      <c r="F72" s="6">
        <v>1</v>
      </c>
      <c r="G72" s="4">
        <f>ROUND($J$14*E72*F72,2)</f>
        <v>57871.24</v>
      </c>
      <c r="H72" s="4">
        <f>ROUND($J$14*E72*F72,2)</f>
        <v>57871.24</v>
      </c>
      <c r="I72" s="4">
        <f>ROUND($J$14*E72*F72,2)</f>
        <v>57871.24</v>
      </c>
      <c r="J72" s="4">
        <f>ROUND($J$14*E72*F72,2)</f>
        <v>57871.24</v>
      </c>
    </row>
    <row r="73" spans="1:10" ht="30">
      <c r="A73" s="5">
        <v>46</v>
      </c>
      <c r="B73" s="5" t="s">
        <v>397</v>
      </c>
      <c r="C73" s="9" t="s">
        <v>128</v>
      </c>
      <c r="D73" s="17"/>
      <c r="E73" s="5">
        <v>4.28</v>
      </c>
      <c r="F73" s="6">
        <v>1</v>
      </c>
      <c r="G73" s="4">
        <f>ROUND($J$14*E73*F73,2)</f>
        <v>104952.93</v>
      </c>
      <c r="H73" s="4">
        <f>ROUND($J$14*E73*F73,2)</f>
        <v>104952.93</v>
      </c>
      <c r="I73" s="4">
        <f>ROUND($J$14*E73*F73,2)</f>
        <v>104952.93</v>
      </c>
      <c r="J73" s="4">
        <f>ROUND($J$14*E73*F73,2)</f>
        <v>104952.93</v>
      </c>
    </row>
    <row r="74" spans="1:10" ht="15">
      <c r="A74" s="13">
        <v>10</v>
      </c>
      <c r="B74" s="13" t="s">
        <v>398</v>
      </c>
      <c r="C74" s="14" t="s">
        <v>18</v>
      </c>
      <c r="D74" s="27"/>
      <c r="E74" s="13"/>
      <c r="F74" s="6"/>
      <c r="G74" s="4"/>
      <c r="H74" s="4"/>
      <c r="I74" s="4"/>
      <c r="J74" s="4"/>
    </row>
    <row r="75" spans="1:10" ht="15">
      <c r="A75" s="5">
        <v>47</v>
      </c>
      <c r="B75" s="5" t="s">
        <v>399</v>
      </c>
      <c r="C75" s="9" t="s">
        <v>129</v>
      </c>
      <c r="D75" s="17"/>
      <c r="E75" s="5">
        <v>2.95</v>
      </c>
      <c r="F75" s="6">
        <v>1</v>
      </c>
      <c r="G75" s="4">
        <f aca="true" t="shared" si="11" ref="G75:G81">ROUND($J$14*E75*F75*$G$18,2)</f>
        <v>65105.15</v>
      </c>
      <c r="H75" s="4">
        <f aca="true" t="shared" si="12" ref="H75:H81">ROUND($J$14*E75*F75*$H$18,2)</f>
        <v>75594.31</v>
      </c>
      <c r="I75" s="4">
        <f t="shared" si="4"/>
        <v>83189.91</v>
      </c>
      <c r="J75" s="4">
        <f aca="true" t="shared" si="13" ref="J75:J81">ROUND($J$14*E75*F75*$J$18,2)</f>
        <v>90423.82</v>
      </c>
    </row>
    <row r="76" spans="1:10" ht="15">
      <c r="A76" s="5">
        <v>48</v>
      </c>
      <c r="B76" s="5" t="s">
        <v>400</v>
      </c>
      <c r="C76" s="9" t="s">
        <v>130</v>
      </c>
      <c r="D76" s="17"/>
      <c r="E76" s="5">
        <v>5.33</v>
      </c>
      <c r="F76" s="6">
        <v>1</v>
      </c>
      <c r="G76" s="4">
        <f t="shared" si="11"/>
        <v>117630.66</v>
      </c>
      <c r="H76" s="4">
        <f t="shared" si="12"/>
        <v>136582.26</v>
      </c>
      <c r="I76" s="4">
        <f t="shared" si="4"/>
        <v>150305.84</v>
      </c>
      <c r="J76" s="4">
        <f t="shared" si="13"/>
        <v>163375.91</v>
      </c>
    </row>
    <row r="77" spans="1:10" s="2" customFormat="1" ht="15">
      <c r="A77" s="5">
        <v>49</v>
      </c>
      <c r="B77" s="5" t="s">
        <v>401</v>
      </c>
      <c r="C77" s="9" t="s">
        <v>131</v>
      </c>
      <c r="D77" s="17"/>
      <c r="E77" s="5">
        <v>0.77</v>
      </c>
      <c r="F77" s="6">
        <v>1</v>
      </c>
      <c r="G77" s="4">
        <f>ROUND($J$14*E77*F77,2)</f>
        <v>18881.72</v>
      </c>
      <c r="H77" s="4">
        <f>ROUND($J$14*E77*F77,2)</f>
        <v>18881.72</v>
      </c>
      <c r="I77" s="4">
        <f>ROUND($J$14*E77*F77,2)</f>
        <v>18881.72</v>
      </c>
      <c r="J77" s="4">
        <f>ROUND($J$14*E77*F77,2)</f>
        <v>18881.72</v>
      </c>
    </row>
    <row r="78" spans="1:10" ht="15">
      <c r="A78" s="5">
        <v>50</v>
      </c>
      <c r="B78" s="8" t="s">
        <v>402</v>
      </c>
      <c r="C78" s="9" t="s">
        <v>132</v>
      </c>
      <c r="D78" s="17"/>
      <c r="E78" s="8">
        <v>0.97</v>
      </c>
      <c r="F78" s="6">
        <v>1</v>
      </c>
      <c r="G78" s="4">
        <f t="shared" si="11"/>
        <v>21407.46</v>
      </c>
      <c r="H78" s="4">
        <f t="shared" si="12"/>
        <v>24856.43</v>
      </c>
      <c r="I78" s="4">
        <f t="shared" si="4"/>
        <v>27353.97</v>
      </c>
      <c r="J78" s="4">
        <f t="shared" si="13"/>
        <v>29732.58</v>
      </c>
    </row>
    <row r="79" spans="1:10" ht="15">
      <c r="A79" s="5">
        <v>51</v>
      </c>
      <c r="B79" s="5" t="s">
        <v>403</v>
      </c>
      <c r="C79" s="9" t="s">
        <v>133</v>
      </c>
      <c r="D79" s="17"/>
      <c r="E79" s="5">
        <v>0.88</v>
      </c>
      <c r="F79" s="6">
        <v>1</v>
      </c>
      <c r="G79" s="4">
        <f>ROUND($J$14*E79*F79,2)</f>
        <v>21579.11</v>
      </c>
      <c r="H79" s="4">
        <f>ROUND($J$14*E79*F79,2)</f>
        <v>21579.11</v>
      </c>
      <c r="I79" s="4">
        <f>ROUND($J$14*E79*F79,2)</f>
        <v>21579.11</v>
      </c>
      <c r="J79" s="4">
        <f>ROUND($J$14*E79*F79,2)</f>
        <v>21579.11</v>
      </c>
    </row>
    <row r="80" spans="1:10" ht="15">
      <c r="A80" s="5">
        <v>52</v>
      </c>
      <c r="B80" s="5" t="s">
        <v>404</v>
      </c>
      <c r="C80" s="9" t="s">
        <v>134</v>
      </c>
      <c r="D80" s="17"/>
      <c r="E80" s="5">
        <v>1.05</v>
      </c>
      <c r="F80" s="6">
        <v>1</v>
      </c>
      <c r="G80" s="4">
        <f t="shared" si="11"/>
        <v>23173.02</v>
      </c>
      <c r="H80" s="4">
        <f t="shared" si="12"/>
        <v>26906.45</v>
      </c>
      <c r="I80" s="4">
        <f t="shared" si="4"/>
        <v>29609.97</v>
      </c>
      <c r="J80" s="4">
        <f t="shared" si="13"/>
        <v>32184.75</v>
      </c>
    </row>
    <row r="81" spans="1:10" ht="15">
      <c r="A81" s="5">
        <v>53</v>
      </c>
      <c r="B81" s="5" t="s">
        <v>405</v>
      </c>
      <c r="C81" s="9" t="s">
        <v>135</v>
      </c>
      <c r="D81" s="17"/>
      <c r="E81" s="5">
        <v>1.25</v>
      </c>
      <c r="F81" s="6">
        <v>1</v>
      </c>
      <c r="G81" s="4">
        <f t="shared" si="11"/>
        <v>27586.93</v>
      </c>
      <c r="H81" s="4">
        <f t="shared" si="12"/>
        <v>32031.49</v>
      </c>
      <c r="I81" s="4">
        <f t="shared" si="4"/>
        <v>35249.96</v>
      </c>
      <c r="J81" s="4">
        <f t="shared" si="13"/>
        <v>38315.18</v>
      </c>
    </row>
    <row r="82" spans="1:10" ht="15">
      <c r="A82" s="13">
        <v>11</v>
      </c>
      <c r="B82" s="13" t="s">
        <v>406</v>
      </c>
      <c r="C82" s="14" t="s">
        <v>19</v>
      </c>
      <c r="D82" s="27"/>
      <c r="E82" s="13"/>
      <c r="F82" s="6"/>
      <c r="G82" s="4"/>
      <c r="H82" s="4"/>
      <c r="I82" s="4"/>
      <c r="J82" s="4"/>
    </row>
    <row r="83" spans="1:10" ht="15">
      <c r="A83" s="5">
        <v>54</v>
      </c>
      <c r="B83" s="8" t="s">
        <v>407</v>
      </c>
      <c r="C83" s="9" t="s">
        <v>20</v>
      </c>
      <c r="D83" s="17"/>
      <c r="E83" s="8">
        <v>1.51</v>
      </c>
      <c r="F83" s="6">
        <v>1</v>
      </c>
      <c r="G83" s="4">
        <f>ROUND($J$14*E83*F83*$G$18,2)</f>
        <v>33325.01</v>
      </c>
      <c r="H83" s="4">
        <f>ROUND($J$14*E83*F83*$H$18,2)</f>
        <v>38694.04</v>
      </c>
      <c r="I83" s="4">
        <f t="shared" si="4"/>
        <v>42581.95</v>
      </c>
      <c r="J83" s="4">
        <f>ROUND($J$14*E83*F83*$J$18,2)</f>
        <v>46284.73</v>
      </c>
    </row>
    <row r="84" spans="1:10" ht="15">
      <c r="A84" s="5">
        <v>55</v>
      </c>
      <c r="B84" s="5" t="s">
        <v>408</v>
      </c>
      <c r="C84" s="9" t="s">
        <v>136</v>
      </c>
      <c r="D84" s="17"/>
      <c r="E84" s="5">
        <v>2.26</v>
      </c>
      <c r="F84" s="6">
        <v>1</v>
      </c>
      <c r="G84" s="4">
        <f>ROUND($J$14*E84*F84*$G$18,2)</f>
        <v>49877.16</v>
      </c>
      <c r="H84" s="4">
        <f>ROUND($J$14*E84*F84*$H$18,2)</f>
        <v>57912.93</v>
      </c>
      <c r="I84" s="4">
        <f t="shared" si="4"/>
        <v>63731.93</v>
      </c>
      <c r="J84" s="4">
        <f>ROUND($J$14*E84*F84*$J$18,2)</f>
        <v>69273.84</v>
      </c>
    </row>
    <row r="85" spans="1:10" ht="30">
      <c r="A85" s="5">
        <v>56</v>
      </c>
      <c r="B85" s="5" t="s">
        <v>409</v>
      </c>
      <c r="C85" s="9" t="s">
        <v>137</v>
      </c>
      <c r="D85" s="17"/>
      <c r="E85" s="5">
        <v>1.38</v>
      </c>
      <c r="F85" s="6">
        <v>1</v>
      </c>
      <c r="G85" s="4">
        <f>ROUND($J$14*E85*F85*$G$18,2)</f>
        <v>30455.97</v>
      </c>
      <c r="H85" s="4">
        <f>ROUND($J$14*E85*F85*$H$18,2)</f>
        <v>35362.76</v>
      </c>
      <c r="I85" s="4">
        <f t="shared" si="4"/>
        <v>38915.96</v>
      </c>
      <c r="J85" s="4">
        <f>ROUND($J$14*E85*F85*$J$18,2)</f>
        <v>42299.95</v>
      </c>
    </row>
    <row r="86" spans="1:10" ht="30">
      <c r="A86" s="5">
        <v>57</v>
      </c>
      <c r="B86" s="5" t="s">
        <v>410</v>
      </c>
      <c r="C86" s="9" t="s">
        <v>138</v>
      </c>
      <c r="D86" s="17"/>
      <c r="E86" s="5">
        <v>2.82</v>
      </c>
      <c r="F86" s="6">
        <v>1</v>
      </c>
      <c r="G86" s="4">
        <f>ROUND($J$14*E86*F86*$G$18,2)</f>
        <v>62236.11</v>
      </c>
      <c r="H86" s="4">
        <f>ROUND($J$14*E86*F86*$H$18,2)</f>
        <v>72263.04</v>
      </c>
      <c r="I86" s="4">
        <f t="shared" si="4"/>
        <v>79523.91</v>
      </c>
      <c r="J86" s="4">
        <f>ROUND($J$14*E86*F86*$J$18,2)</f>
        <v>86439.04</v>
      </c>
    </row>
    <row r="87" spans="1:10" ht="15">
      <c r="A87" s="13">
        <v>12</v>
      </c>
      <c r="B87" s="13" t="s">
        <v>411</v>
      </c>
      <c r="C87" s="14" t="s">
        <v>21</v>
      </c>
      <c r="D87" s="27"/>
      <c r="E87" s="13"/>
      <c r="F87" s="6"/>
      <c r="G87" s="4"/>
      <c r="H87" s="4"/>
      <c r="I87" s="4"/>
      <c r="J87" s="4"/>
    </row>
    <row r="88" spans="1:10" ht="15">
      <c r="A88" s="5">
        <v>58</v>
      </c>
      <c r="B88" s="5" t="s">
        <v>412</v>
      </c>
      <c r="C88" s="9" t="s">
        <v>139</v>
      </c>
      <c r="D88" s="17"/>
      <c r="E88" s="5">
        <v>0.58</v>
      </c>
      <c r="F88" s="6">
        <v>1</v>
      </c>
      <c r="G88" s="4">
        <f aca="true" t="shared" si="14" ref="G88:G106">ROUND($J$14*E88*F88*$G$18,2)</f>
        <v>12800.33</v>
      </c>
      <c r="H88" s="4">
        <f aca="true" t="shared" si="15" ref="H88:H106">ROUND($J$14*E88*F88*$H$18,2)</f>
        <v>14862.61</v>
      </c>
      <c r="I88" s="4">
        <f t="shared" si="4"/>
        <v>16355.98</v>
      </c>
      <c r="J88" s="4">
        <f aca="true" t="shared" si="16" ref="J88:J106">ROUND($J$14*E88*F88*$J$18,2)</f>
        <v>17778.24</v>
      </c>
    </row>
    <row r="89" spans="1:10" ht="15">
      <c r="A89" s="5">
        <v>59</v>
      </c>
      <c r="B89" s="5" t="s">
        <v>413</v>
      </c>
      <c r="C89" s="9" t="s">
        <v>140</v>
      </c>
      <c r="D89" s="17"/>
      <c r="E89" s="5">
        <v>0.62</v>
      </c>
      <c r="F89" s="6">
        <v>1</v>
      </c>
      <c r="G89" s="4">
        <f t="shared" si="14"/>
        <v>13683.12</v>
      </c>
      <c r="H89" s="4">
        <f t="shared" si="15"/>
        <v>15887.62</v>
      </c>
      <c r="I89" s="4">
        <f t="shared" si="4"/>
        <v>17483.98</v>
      </c>
      <c r="J89" s="4">
        <f t="shared" si="16"/>
        <v>19004.33</v>
      </c>
    </row>
    <row r="90" spans="1:10" ht="15">
      <c r="A90" s="5">
        <v>60</v>
      </c>
      <c r="B90" s="5" t="s">
        <v>414</v>
      </c>
      <c r="C90" s="9" t="s">
        <v>141</v>
      </c>
      <c r="D90" s="17"/>
      <c r="E90" s="8">
        <v>1.4</v>
      </c>
      <c r="F90" s="6">
        <v>1</v>
      </c>
      <c r="G90" s="4">
        <f t="shared" si="14"/>
        <v>30897.36</v>
      </c>
      <c r="H90" s="4">
        <f t="shared" si="15"/>
        <v>35875.27</v>
      </c>
      <c r="I90" s="4">
        <f t="shared" si="4"/>
        <v>39479.96</v>
      </c>
      <c r="J90" s="4">
        <f t="shared" si="16"/>
        <v>42913</v>
      </c>
    </row>
    <row r="91" spans="1:10" ht="15">
      <c r="A91" s="5">
        <v>61</v>
      </c>
      <c r="B91" s="5" t="s">
        <v>415</v>
      </c>
      <c r="C91" s="9" t="s">
        <v>142</v>
      </c>
      <c r="D91" s="17"/>
      <c r="E91" s="5">
        <v>1.27</v>
      </c>
      <c r="F91" s="6">
        <v>1</v>
      </c>
      <c r="G91" s="4">
        <f t="shared" si="14"/>
        <v>28028.32</v>
      </c>
      <c r="H91" s="4">
        <f t="shared" si="15"/>
        <v>32543.99</v>
      </c>
      <c r="I91" s="4">
        <f t="shared" si="4"/>
        <v>35813.96</v>
      </c>
      <c r="J91" s="4">
        <f t="shared" si="16"/>
        <v>38928.22</v>
      </c>
    </row>
    <row r="92" spans="1:10" ht="15">
      <c r="A92" s="5">
        <v>62</v>
      </c>
      <c r="B92" s="5" t="s">
        <v>416</v>
      </c>
      <c r="C92" s="9" t="s">
        <v>143</v>
      </c>
      <c r="D92" s="17"/>
      <c r="E92" s="5">
        <v>3.12</v>
      </c>
      <c r="F92" s="6">
        <v>1</v>
      </c>
      <c r="G92" s="4">
        <f t="shared" si="14"/>
        <v>68856.97</v>
      </c>
      <c r="H92" s="4">
        <f t="shared" si="15"/>
        <v>79950.59</v>
      </c>
      <c r="I92" s="4">
        <f t="shared" si="4"/>
        <v>87983.91</v>
      </c>
      <c r="J92" s="4">
        <f t="shared" si="16"/>
        <v>95634.68</v>
      </c>
    </row>
    <row r="93" spans="1:10" ht="15">
      <c r="A93" s="5">
        <v>63</v>
      </c>
      <c r="B93" s="5" t="s">
        <v>417</v>
      </c>
      <c r="C93" s="9" t="s">
        <v>144</v>
      </c>
      <c r="D93" s="17"/>
      <c r="E93" s="5">
        <v>4.51</v>
      </c>
      <c r="F93" s="6">
        <v>1</v>
      </c>
      <c r="G93" s="4">
        <f t="shared" si="14"/>
        <v>99533.63</v>
      </c>
      <c r="H93" s="4">
        <f t="shared" si="15"/>
        <v>115569.61</v>
      </c>
      <c r="I93" s="4">
        <f t="shared" si="4"/>
        <v>127181.86</v>
      </c>
      <c r="J93" s="4">
        <f t="shared" si="16"/>
        <v>138241.16</v>
      </c>
    </row>
    <row r="94" spans="1:10" ht="15">
      <c r="A94" s="5">
        <v>64</v>
      </c>
      <c r="B94" s="5" t="s">
        <v>418</v>
      </c>
      <c r="C94" s="9" t="s">
        <v>332</v>
      </c>
      <c r="D94" s="17"/>
      <c r="E94" s="5">
        <v>7.2</v>
      </c>
      <c r="F94" s="6">
        <v>1</v>
      </c>
      <c r="G94" s="4">
        <f t="shared" si="14"/>
        <v>158900.7</v>
      </c>
      <c r="H94" s="4">
        <f t="shared" si="15"/>
        <v>184501.37</v>
      </c>
      <c r="I94" s="4">
        <f t="shared" si="4"/>
        <v>203039.78</v>
      </c>
      <c r="J94" s="4">
        <f t="shared" si="16"/>
        <v>220695.41</v>
      </c>
    </row>
    <row r="95" spans="1:10" ht="30">
      <c r="A95" s="5">
        <v>65</v>
      </c>
      <c r="B95" s="5" t="s">
        <v>419</v>
      </c>
      <c r="C95" s="9" t="s">
        <v>145</v>
      </c>
      <c r="D95" s="17"/>
      <c r="E95" s="5">
        <v>1.18</v>
      </c>
      <c r="F95" s="6">
        <v>1</v>
      </c>
      <c r="G95" s="4">
        <f t="shared" si="14"/>
        <v>26042.06</v>
      </c>
      <c r="H95" s="4">
        <f t="shared" si="15"/>
        <v>30237.72</v>
      </c>
      <c r="I95" s="4">
        <f t="shared" si="4"/>
        <v>33275.96</v>
      </c>
      <c r="J95" s="4">
        <f t="shared" si="16"/>
        <v>36169.53</v>
      </c>
    </row>
    <row r="96" spans="1:10" s="2" customFormat="1" ht="30">
      <c r="A96" s="5">
        <v>66</v>
      </c>
      <c r="B96" s="5" t="s">
        <v>420</v>
      </c>
      <c r="C96" s="9" t="s">
        <v>146</v>
      </c>
      <c r="D96" s="17"/>
      <c r="E96" s="5">
        <v>0.98</v>
      </c>
      <c r="F96" s="6">
        <v>1</v>
      </c>
      <c r="G96" s="4">
        <f t="shared" si="14"/>
        <v>21628.15</v>
      </c>
      <c r="H96" s="4">
        <f t="shared" si="15"/>
        <v>25112.69</v>
      </c>
      <c r="I96" s="4">
        <f t="shared" si="4"/>
        <v>27635.97</v>
      </c>
      <c r="J96" s="4">
        <f t="shared" si="16"/>
        <v>30039.1</v>
      </c>
    </row>
    <row r="97" spans="1:10" ht="30">
      <c r="A97" s="5">
        <v>67</v>
      </c>
      <c r="B97" s="5" t="s">
        <v>421</v>
      </c>
      <c r="C97" s="9" t="s">
        <v>147</v>
      </c>
      <c r="D97" s="17"/>
      <c r="E97" s="5">
        <v>0.35</v>
      </c>
      <c r="F97" s="6">
        <v>1</v>
      </c>
      <c r="G97" s="4">
        <f t="shared" si="14"/>
        <v>7724.34</v>
      </c>
      <c r="H97" s="4">
        <f t="shared" si="15"/>
        <v>8968.82</v>
      </c>
      <c r="I97" s="4">
        <f t="shared" si="4"/>
        <v>9869.99</v>
      </c>
      <c r="J97" s="4">
        <f t="shared" si="16"/>
        <v>10728.25</v>
      </c>
    </row>
    <row r="98" spans="1:10" ht="30">
      <c r="A98" s="5">
        <v>68</v>
      </c>
      <c r="B98" s="8" t="s">
        <v>422</v>
      </c>
      <c r="C98" s="9" t="s">
        <v>22</v>
      </c>
      <c r="D98" s="17"/>
      <c r="E98" s="8">
        <v>0.5</v>
      </c>
      <c r="F98" s="6">
        <v>1</v>
      </c>
      <c r="G98" s="4">
        <f t="shared" si="14"/>
        <v>11034.77</v>
      </c>
      <c r="H98" s="4">
        <f t="shared" si="15"/>
        <v>12812.59</v>
      </c>
      <c r="I98" s="4">
        <f t="shared" si="4"/>
        <v>14099.98</v>
      </c>
      <c r="J98" s="4">
        <f t="shared" si="16"/>
        <v>15326.07</v>
      </c>
    </row>
    <row r="99" spans="1:10" ht="15">
      <c r="A99" s="5">
        <v>69</v>
      </c>
      <c r="B99" s="5" t="s">
        <v>423</v>
      </c>
      <c r="C99" s="9" t="s">
        <v>148</v>
      </c>
      <c r="D99" s="17"/>
      <c r="E99" s="5">
        <v>1</v>
      </c>
      <c r="F99" s="6">
        <v>1</v>
      </c>
      <c r="G99" s="4">
        <f t="shared" si="14"/>
        <v>22069.54</v>
      </c>
      <c r="H99" s="4">
        <f t="shared" si="15"/>
        <v>25625.19</v>
      </c>
      <c r="I99" s="4">
        <f t="shared" si="4"/>
        <v>28199.97</v>
      </c>
      <c r="J99" s="4">
        <f t="shared" si="16"/>
        <v>30652.14</v>
      </c>
    </row>
    <row r="100" spans="1:10" ht="30">
      <c r="A100" s="5">
        <v>70</v>
      </c>
      <c r="B100" s="5" t="s">
        <v>424</v>
      </c>
      <c r="C100" s="9" t="s">
        <v>425</v>
      </c>
      <c r="D100" s="17"/>
      <c r="E100" s="5">
        <v>4.4</v>
      </c>
      <c r="F100" s="6">
        <v>1</v>
      </c>
      <c r="G100" s="4">
        <f t="shared" si="14"/>
        <v>97105.98</v>
      </c>
      <c r="H100" s="4">
        <f t="shared" si="15"/>
        <v>112750.84</v>
      </c>
      <c r="I100" s="4">
        <f t="shared" si="4"/>
        <v>124079.87</v>
      </c>
      <c r="J100" s="4">
        <f t="shared" si="16"/>
        <v>134869.42</v>
      </c>
    </row>
    <row r="101" spans="1:10" ht="15">
      <c r="A101" s="5">
        <v>71</v>
      </c>
      <c r="B101" s="5" t="s">
        <v>426</v>
      </c>
      <c r="C101" s="9" t="s">
        <v>149</v>
      </c>
      <c r="D101" s="17"/>
      <c r="E101" s="5">
        <v>2.3</v>
      </c>
      <c r="F101" s="6">
        <v>1</v>
      </c>
      <c r="G101" s="4">
        <f t="shared" si="14"/>
        <v>50759.95</v>
      </c>
      <c r="H101" s="4">
        <f t="shared" si="15"/>
        <v>58937.94</v>
      </c>
      <c r="I101" s="4">
        <f aca="true" t="shared" si="17" ref="I101:I116">ROUND($J$14*E101*F101*$I$18,2)</f>
        <v>64859.93</v>
      </c>
      <c r="J101" s="4">
        <f t="shared" si="16"/>
        <v>70499.92</v>
      </c>
    </row>
    <row r="102" spans="1:10" ht="30">
      <c r="A102" s="5">
        <v>72</v>
      </c>
      <c r="B102" s="5" t="s">
        <v>726</v>
      </c>
      <c r="C102" s="9" t="s">
        <v>848</v>
      </c>
      <c r="D102" s="18">
        <v>0.9388</v>
      </c>
      <c r="E102" s="5">
        <v>2.87</v>
      </c>
      <c r="F102" s="6">
        <v>0.8</v>
      </c>
      <c r="G102" s="4">
        <f>ROUND($J$15*E102*((1-D102)+D102*F102*$G$18*1.006)+$J$15*1.006*0,2)</f>
        <v>51851.96</v>
      </c>
      <c r="H102" s="4">
        <f>ROUND($J$15*E102*((1-D102)+D102*F102*$H$18*1.006)+$J$15*1.006*0,2)</f>
        <v>59516.11</v>
      </c>
      <c r="I102" s="4">
        <f>ROUND($J$15*E102*((1-D102)+D102*F102*$I$18*1.006)+$J$15*1.006*0,2)</f>
        <v>65066.01</v>
      </c>
      <c r="J102" s="4">
        <f>ROUND($J$15*E102*((1-D102)+D102*F102*$J$18*1.006)+$J$15*1.006*0,2)</f>
        <v>70351.63</v>
      </c>
    </row>
    <row r="103" spans="1:10" ht="30">
      <c r="A103" s="5">
        <v>73</v>
      </c>
      <c r="B103" s="5" t="s">
        <v>727</v>
      </c>
      <c r="C103" s="9" t="s">
        <v>865</v>
      </c>
      <c r="D103" s="17">
        <v>0.6653</v>
      </c>
      <c r="E103" s="5">
        <v>4.96</v>
      </c>
      <c r="F103" s="6">
        <v>0.8</v>
      </c>
      <c r="G103" s="4">
        <f>ROUND($J$15*E103*((1-D103)+D103*F103*$G$18*1.006)+$J$15*1.006*0,2)</f>
        <v>98727.61</v>
      </c>
      <c r="H103" s="4">
        <f>ROUND($J$15*E103*((1-D103)+D103*F103*$H$18*1.006)+$J$15*1.006*0,2)</f>
        <v>108114.2</v>
      </c>
      <c r="I103" s="4">
        <f>ROUND($J$15*E103*((1-D103)+D103*F103*$I$18*1.006)+$J$15*1.006*0,2)</f>
        <v>114911.39</v>
      </c>
      <c r="J103" s="4">
        <f>ROUND($J$15*E103*((1-D103)+D103*F103*$J$18*1.006)+$J$15*1.006*0,2)</f>
        <v>121384.9</v>
      </c>
    </row>
    <row r="104" spans="1:10" s="2" customFormat="1" ht="30">
      <c r="A104" s="5">
        <v>74</v>
      </c>
      <c r="B104" s="5" t="s">
        <v>728</v>
      </c>
      <c r="C104" s="9" t="s">
        <v>866</v>
      </c>
      <c r="D104" s="17">
        <v>0.6828</v>
      </c>
      <c r="E104" s="5">
        <v>7.4</v>
      </c>
      <c r="F104" s="6">
        <v>0.8</v>
      </c>
      <c r="G104" s="4">
        <f>ROUND($J$15*E104*((1-D104)+D104*F104*$G$18*1.006)+$J$15*1.006*0,2)</f>
        <v>146425</v>
      </c>
      <c r="H104" s="4">
        <f>ROUND($J$15*E104*((1-D104)+D104*F104*$H$18*1.006)+$J$15*1.006*0,2)</f>
        <v>160797.56</v>
      </c>
      <c r="I104" s="4">
        <f>ROUND($J$15*E104*((1-D104)+D104*F104*$I$18*1.006)+$J$15*1.006*0,2)</f>
        <v>171205.27</v>
      </c>
      <c r="J104" s="4">
        <f>ROUND($J$15*E104*((1-D104)+D104*F104*$J$18*1.006)+$J$15*1.006*0,2)</f>
        <v>181117.38</v>
      </c>
    </row>
    <row r="105" spans="1:10" ht="30">
      <c r="A105" s="5">
        <v>75</v>
      </c>
      <c r="B105" s="5" t="s">
        <v>729</v>
      </c>
      <c r="C105" s="9" t="s">
        <v>867</v>
      </c>
      <c r="D105" s="17">
        <v>0.7763</v>
      </c>
      <c r="E105" s="5">
        <v>12.07</v>
      </c>
      <c r="F105" s="6">
        <v>0.8</v>
      </c>
      <c r="G105" s="4">
        <f>ROUND($J$15*E105*((1-D105)+D105*F105*$G$18*1.006)+$J$15*1.006*0,2)</f>
        <v>231247.42</v>
      </c>
      <c r="H105" s="4">
        <f>ROUND($J$15*E105*((1-D105)+D105*F105*$H$18*1.006)+$J$15*1.006*0,2)</f>
        <v>257900.39</v>
      </c>
      <c r="I105" s="4">
        <f>ROUND($J$15*E105*((1-D105)+D105*F105*$I$18*1.006)+$J$15*1.006*0,2)</f>
        <v>277200.82</v>
      </c>
      <c r="J105" s="4">
        <f>ROUND($J$15*E105*((1-D105)+D105*F105*$J$18*1.006)+$J$15*1.006*0,2)</f>
        <v>295582.18</v>
      </c>
    </row>
    <row r="106" spans="1:10" ht="30">
      <c r="A106" s="5">
        <v>76</v>
      </c>
      <c r="B106" s="5" t="s">
        <v>779</v>
      </c>
      <c r="C106" s="9" t="s">
        <v>780</v>
      </c>
      <c r="D106" s="17"/>
      <c r="E106" s="5">
        <v>2.07</v>
      </c>
      <c r="F106" s="6">
        <v>0.8</v>
      </c>
      <c r="G106" s="4">
        <f t="shared" si="14"/>
        <v>36547.16</v>
      </c>
      <c r="H106" s="4">
        <f t="shared" si="15"/>
        <v>42435.31</v>
      </c>
      <c r="I106" s="4">
        <f t="shared" si="17"/>
        <v>46699.15</v>
      </c>
      <c r="J106" s="4">
        <f t="shared" si="16"/>
        <v>50759.95</v>
      </c>
    </row>
    <row r="107" spans="1:10" ht="15">
      <c r="A107" s="13">
        <v>13</v>
      </c>
      <c r="B107" s="13" t="s">
        <v>427</v>
      </c>
      <c r="C107" s="14" t="s">
        <v>23</v>
      </c>
      <c r="D107" s="17"/>
      <c r="E107" s="13"/>
      <c r="F107" s="6"/>
      <c r="G107" s="4"/>
      <c r="H107" s="4"/>
      <c r="I107" s="4"/>
      <c r="J107" s="4"/>
    </row>
    <row r="108" spans="1:10" s="2" customFormat="1" ht="30">
      <c r="A108" s="5">
        <v>77</v>
      </c>
      <c r="B108" s="5" t="s">
        <v>428</v>
      </c>
      <c r="C108" s="9" t="s">
        <v>150</v>
      </c>
      <c r="D108" s="17"/>
      <c r="E108" s="5">
        <v>1.42</v>
      </c>
      <c r="F108" s="6">
        <v>1</v>
      </c>
      <c r="G108" s="4">
        <f aca="true" t="shared" si="18" ref="G108:G116">ROUND($J$14*E108*F108*$G$18,2)</f>
        <v>31338.75</v>
      </c>
      <c r="H108" s="4">
        <f aca="true" t="shared" si="19" ref="H108:H116">ROUND($J$14*E108*F108*$H$18,2)</f>
        <v>36387.77</v>
      </c>
      <c r="I108" s="4">
        <f t="shared" si="17"/>
        <v>40043.96</v>
      </c>
      <c r="J108" s="4">
        <f aca="true" t="shared" si="20" ref="J108:J116">ROUND($J$14*E108*F108*$J$18,2)</f>
        <v>43526.04</v>
      </c>
    </row>
    <row r="109" spans="1:10" ht="30">
      <c r="A109" s="5">
        <v>78</v>
      </c>
      <c r="B109" s="5" t="s">
        <v>429</v>
      </c>
      <c r="C109" s="9" t="s">
        <v>151</v>
      </c>
      <c r="D109" s="17"/>
      <c r="E109" s="5">
        <v>2.81</v>
      </c>
      <c r="F109" s="6">
        <v>1</v>
      </c>
      <c r="G109" s="4">
        <f t="shared" si="18"/>
        <v>62015.41</v>
      </c>
      <c r="H109" s="4">
        <f t="shared" si="19"/>
        <v>72006.78</v>
      </c>
      <c r="I109" s="4">
        <f t="shared" si="17"/>
        <v>79241.91</v>
      </c>
      <c r="J109" s="4">
        <f t="shared" si="20"/>
        <v>86132.52</v>
      </c>
    </row>
    <row r="110" spans="1:10" ht="15">
      <c r="A110" s="5">
        <v>79</v>
      </c>
      <c r="B110" s="8" t="s">
        <v>430</v>
      </c>
      <c r="C110" s="9" t="s">
        <v>152</v>
      </c>
      <c r="D110" s="18"/>
      <c r="E110" s="8">
        <v>1.12</v>
      </c>
      <c r="F110" s="6">
        <v>1</v>
      </c>
      <c r="G110" s="4">
        <f t="shared" si="18"/>
        <v>24717.89</v>
      </c>
      <c r="H110" s="4">
        <f t="shared" si="19"/>
        <v>28700.21</v>
      </c>
      <c r="I110" s="4">
        <f t="shared" si="17"/>
        <v>31583.97</v>
      </c>
      <c r="J110" s="4">
        <f t="shared" si="20"/>
        <v>34330.4</v>
      </c>
    </row>
    <row r="111" spans="1:10" ht="15">
      <c r="A111" s="5">
        <v>80</v>
      </c>
      <c r="B111" s="5" t="s">
        <v>431</v>
      </c>
      <c r="C111" s="9" t="s">
        <v>153</v>
      </c>
      <c r="D111" s="17"/>
      <c r="E111" s="5">
        <v>2.01</v>
      </c>
      <c r="F111" s="6">
        <v>1</v>
      </c>
      <c r="G111" s="4">
        <f t="shared" si="18"/>
        <v>44359.78</v>
      </c>
      <c r="H111" s="4">
        <f t="shared" si="19"/>
        <v>51506.63</v>
      </c>
      <c r="I111" s="4">
        <f t="shared" si="17"/>
        <v>56681.94</v>
      </c>
      <c r="J111" s="4">
        <f t="shared" si="20"/>
        <v>61610.8</v>
      </c>
    </row>
    <row r="112" spans="1:10" ht="30">
      <c r="A112" s="5">
        <v>81</v>
      </c>
      <c r="B112" s="5" t="s">
        <v>432</v>
      </c>
      <c r="C112" s="9" t="s">
        <v>154</v>
      </c>
      <c r="D112" s="17"/>
      <c r="E112" s="5">
        <v>1.42</v>
      </c>
      <c r="F112" s="6">
        <v>1</v>
      </c>
      <c r="G112" s="4">
        <f t="shared" si="18"/>
        <v>31338.75</v>
      </c>
      <c r="H112" s="4">
        <f t="shared" si="19"/>
        <v>36387.77</v>
      </c>
      <c r="I112" s="4">
        <f t="shared" si="17"/>
        <v>40043.96</v>
      </c>
      <c r="J112" s="4">
        <f t="shared" si="20"/>
        <v>43526.04</v>
      </c>
    </row>
    <row r="113" spans="1:10" ht="30">
      <c r="A113" s="5">
        <v>82</v>
      </c>
      <c r="B113" s="5" t="s">
        <v>433</v>
      </c>
      <c r="C113" s="9" t="s">
        <v>155</v>
      </c>
      <c r="D113" s="17"/>
      <c r="E113" s="5">
        <v>2.38</v>
      </c>
      <c r="F113" s="6">
        <v>1</v>
      </c>
      <c r="G113" s="4">
        <f t="shared" si="18"/>
        <v>52525.51</v>
      </c>
      <c r="H113" s="4">
        <f t="shared" si="19"/>
        <v>60987.95</v>
      </c>
      <c r="I113" s="4">
        <f t="shared" si="17"/>
        <v>67115.93</v>
      </c>
      <c r="J113" s="4">
        <f t="shared" si="20"/>
        <v>72952.1</v>
      </c>
    </row>
    <row r="114" spans="1:10" ht="45">
      <c r="A114" s="5">
        <v>83</v>
      </c>
      <c r="B114" s="5" t="s">
        <v>730</v>
      </c>
      <c r="C114" s="9" t="s">
        <v>795</v>
      </c>
      <c r="D114" s="18"/>
      <c r="E114" s="5">
        <v>1.61</v>
      </c>
      <c r="F114" s="6">
        <v>1</v>
      </c>
      <c r="G114" s="4">
        <f t="shared" si="18"/>
        <v>35531.96</v>
      </c>
      <c r="H114" s="4">
        <f t="shared" si="19"/>
        <v>41256.56</v>
      </c>
      <c r="I114" s="4">
        <f t="shared" si="17"/>
        <v>45401.95</v>
      </c>
      <c r="J114" s="4">
        <f t="shared" si="20"/>
        <v>49349.95</v>
      </c>
    </row>
    <row r="115" spans="1:10" ht="45">
      <c r="A115" s="5">
        <v>84</v>
      </c>
      <c r="B115" s="5" t="s">
        <v>731</v>
      </c>
      <c r="C115" s="9" t="s">
        <v>732</v>
      </c>
      <c r="D115" s="17"/>
      <c r="E115" s="5">
        <v>2.99</v>
      </c>
      <c r="F115" s="6">
        <v>1</v>
      </c>
      <c r="G115" s="4">
        <f t="shared" si="18"/>
        <v>65987.93</v>
      </c>
      <c r="H115" s="4">
        <f t="shared" si="19"/>
        <v>76619.32</v>
      </c>
      <c r="I115" s="4">
        <f t="shared" si="17"/>
        <v>84317.91</v>
      </c>
      <c r="J115" s="4">
        <f t="shared" si="20"/>
        <v>91649.9</v>
      </c>
    </row>
    <row r="116" spans="1:10" ht="45">
      <c r="A116" s="5">
        <v>85</v>
      </c>
      <c r="B116" s="5" t="s">
        <v>733</v>
      </c>
      <c r="C116" s="9" t="s">
        <v>734</v>
      </c>
      <c r="D116" s="17"/>
      <c r="E116" s="5">
        <v>3.54</v>
      </c>
      <c r="F116" s="6">
        <v>1</v>
      </c>
      <c r="G116" s="4">
        <f t="shared" si="18"/>
        <v>78126.18</v>
      </c>
      <c r="H116" s="4">
        <f t="shared" si="19"/>
        <v>90713.17</v>
      </c>
      <c r="I116" s="4">
        <f t="shared" si="17"/>
        <v>99827.89</v>
      </c>
      <c r="J116" s="4">
        <f t="shared" si="20"/>
        <v>108508.58</v>
      </c>
    </row>
    <row r="117" spans="1:10" ht="15">
      <c r="A117" s="13">
        <v>14</v>
      </c>
      <c r="B117" s="7" t="s">
        <v>434</v>
      </c>
      <c r="C117" s="14" t="s">
        <v>24</v>
      </c>
      <c r="D117" s="17"/>
      <c r="E117" s="7"/>
      <c r="F117" s="6"/>
      <c r="G117" s="4"/>
      <c r="H117" s="4"/>
      <c r="I117" s="4"/>
      <c r="J117" s="4"/>
    </row>
    <row r="118" spans="1:10" ht="30">
      <c r="A118" s="5">
        <v>86</v>
      </c>
      <c r="B118" s="5" t="s">
        <v>435</v>
      </c>
      <c r="C118" s="9" t="s">
        <v>25</v>
      </c>
      <c r="D118" s="17"/>
      <c r="E118" s="5">
        <v>0.84</v>
      </c>
      <c r="F118" s="6">
        <v>1</v>
      </c>
      <c r="G118" s="4">
        <f>ROUND($J$14*E118*F118,2)</f>
        <v>20598.24</v>
      </c>
      <c r="H118" s="4">
        <f>ROUND($J$14*E118*F118,2)</f>
        <v>20598.24</v>
      </c>
      <c r="I118" s="4">
        <f>ROUND($J$14*E118*F118,2)</f>
        <v>20598.24</v>
      </c>
      <c r="J118" s="4">
        <f>ROUND($J$14*E118*F118,2)</f>
        <v>20598.24</v>
      </c>
    </row>
    <row r="119" spans="1:10" ht="30">
      <c r="A119" s="5">
        <v>87</v>
      </c>
      <c r="B119" s="5" t="s">
        <v>436</v>
      </c>
      <c r="C119" s="9" t="s">
        <v>26</v>
      </c>
      <c r="D119" s="17"/>
      <c r="E119" s="5">
        <v>1.74</v>
      </c>
      <c r="F119" s="6">
        <v>1</v>
      </c>
      <c r="G119" s="4">
        <f>ROUND($J$14*E119*F119*$G$18,2)</f>
        <v>38401</v>
      </c>
      <c r="H119" s="4">
        <f>ROUND($J$14*E119*F119*$H$18,2)</f>
        <v>44587.83</v>
      </c>
      <c r="I119" s="4">
        <f>ROUND($J$14*E119*F119*$I$18,2)</f>
        <v>49067.95</v>
      </c>
      <c r="J119" s="4">
        <f>ROUND($J$14*E119*F119*$J$18,2)</f>
        <v>53334.73</v>
      </c>
    </row>
    <row r="120" spans="1:10" ht="30">
      <c r="A120" s="5">
        <v>88</v>
      </c>
      <c r="B120" s="5" t="s">
        <v>437</v>
      </c>
      <c r="C120" s="9" t="s">
        <v>156</v>
      </c>
      <c r="D120" s="17"/>
      <c r="E120" s="5">
        <v>2.49</v>
      </c>
      <c r="F120" s="6">
        <v>1</v>
      </c>
      <c r="G120" s="4">
        <f>ROUND($J$14*E120*F120*$G$18,2)</f>
        <v>54953.16</v>
      </c>
      <c r="H120" s="4">
        <f>ROUND($J$14*E120*F120*$H$18,2)</f>
        <v>63806.72</v>
      </c>
      <c r="I120" s="4">
        <f>ROUND($J$14*E120*F120*$I$18,2)</f>
        <v>70217.92</v>
      </c>
      <c r="J120" s="4">
        <f>ROUND($J$14*E120*F120*$J$18,2)</f>
        <v>76323.83</v>
      </c>
    </row>
    <row r="121" spans="1:10" ht="15">
      <c r="A121" s="13">
        <v>15</v>
      </c>
      <c r="B121" s="13" t="s">
        <v>438</v>
      </c>
      <c r="C121" s="14" t="s">
        <v>27</v>
      </c>
      <c r="D121" s="18"/>
      <c r="E121" s="13"/>
      <c r="F121" s="6"/>
      <c r="G121" s="4"/>
      <c r="H121" s="4"/>
      <c r="I121" s="4">
        <f>ROUND($J$14*E121*F121*$I$18,2)</f>
        <v>0</v>
      </c>
      <c r="J121" s="4"/>
    </row>
    <row r="122" spans="1:10" ht="15">
      <c r="A122" s="5">
        <v>89</v>
      </c>
      <c r="B122" s="5" t="s">
        <v>439</v>
      </c>
      <c r="C122" s="9" t="s">
        <v>157</v>
      </c>
      <c r="D122" s="17"/>
      <c r="E122" s="5">
        <v>0.98</v>
      </c>
      <c r="F122" s="6">
        <v>1</v>
      </c>
      <c r="G122" s="4">
        <f aca="true" t="shared" si="21" ref="G122:G140">ROUND($J$14*E122*F122*$G$18,2)</f>
        <v>21628.15</v>
      </c>
      <c r="H122" s="4">
        <f aca="true" t="shared" si="22" ref="H122:H140">ROUND($J$14*E122*F122*$H$18,2)</f>
        <v>25112.69</v>
      </c>
      <c r="I122" s="4">
        <f>ROUND($J$14*E122*F122*$I$18,2)</f>
        <v>27635.97</v>
      </c>
      <c r="J122" s="4">
        <f aca="true" t="shared" si="23" ref="J122:J140">ROUND($J$14*E122*F122*$J$18,2)</f>
        <v>30039.1</v>
      </c>
    </row>
    <row r="123" spans="1:10" ht="15">
      <c r="A123" s="5">
        <v>90</v>
      </c>
      <c r="B123" s="5" t="s">
        <v>440</v>
      </c>
      <c r="C123" s="9" t="s">
        <v>158</v>
      </c>
      <c r="D123" s="17"/>
      <c r="E123" s="5">
        <v>1.55</v>
      </c>
      <c r="F123" s="6">
        <v>1</v>
      </c>
      <c r="G123" s="4">
        <f t="shared" si="21"/>
        <v>34207.79</v>
      </c>
      <c r="H123" s="4">
        <f t="shared" si="22"/>
        <v>39719.04</v>
      </c>
      <c r="I123" s="4">
        <f>ROUND($J$14*E123*F123*$I$18,2)</f>
        <v>43709.95</v>
      </c>
      <c r="J123" s="4">
        <f t="shared" si="23"/>
        <v>47510.82</v>
      </c>
    </row>
    <row r="124" spans="1:10" ht="15">
      <c r="A124" s="5">
        <v>91</v>
      </c>
      <c r="B124" s="5" t="s">
        <v>441</v>
      </c>
      <c r="C124" s="9" t="s">
        <v>159</v>
      </c>
      <c r="D124" s="17"/>
      <c r="E124" s="5">
        <v>0.84</v>
      </c>
      <c r="F124" s="6">
        <v>1</v>
      </c>
      <c r="G124" s="4">
        <f t="shared" si="21"/>
        <v>18538.41</v>
      </c>
      <c r="H124" s="4">
        <f t="shared" si="22"/>
        <v>21525.16</v>
      </c>
      <c r="I124" s="4">
        <f aca="true" t="shared" si="24" ref="I124:I187">ROUND($J$14*E124*F124*$I$18,2)</f>
        <v>23687.97</v>
      </c>
      <c r="J124" s="4">
        <f t="shared" si="23"/>
        <v>25747.8</v>
      </c>
    </row>
    <row r="125" spans="1:10" ht="15">
      <c r="A125" s="5">
        <v>92</v>
      </c>
      <c r="B125" s="5" t="s">
        <v>442</v>
      </c>
      <c r="C125" s="9" t="s">
        <v>160</v>
      </c>
      <c r="D125" s="17"/>
      <c r="E125" s="5">
        <v>1.33</v>
      </c>
      <c r="F125" s="6">
        <v>1</v>
      </c>
      <c r="G125" s="4">
        <f t="shared" si="21"/>
        <v>29352.49</v>
      </c>
      <c r="H125" s="4">
        <f t="shared" si="22"/>
        <v>34081.5</v>
      </c>
      <c r="I125" s="4">
        <f t="shared" si="24"/>
        <v>37505.96</v>
      </c>
      <c r="J125" s="4">
        <f t="shared" si="23"/>
        <v>40767.35</v>
      </c>
    </row>
    <row r="126" spans="1:10" ht="15">
      <c r="A126" s="5">
        <v>93</v>
      </c>
      <c r="B126" s="5" t="s">
        <v>443</v>
      </c>
      <c r="C126" s="9" t="s">
        <v>161</v>
      </c>
      <c r="D126" s="17"/>
      <c r="E126" s="5">
        <v>0.96</v>
      </c>
      <c r="F126" s="6">
        <v>1</v>
      </c>
      <c r="G126" s="4">
        <f>ROUND($J$14*E126*F126,2)</f>
        <v>23540.84</v>
      </c>
      <c r="H126" s="4">
        <f>ROUND($J$14*E126*F126,2)</f>
        <v>23540.84</v>
      </c>
      <c r="I126" s="4">
        <f>ROUND($J$14*E126*F126,2)</f>
        <v>23540.84</v>
      </c>
      <c r="J126" s="4">
        <f>ROUND($J$14*E126*F126,2)</f>
        <v>23540.84</v>
      </c>
    </row>
    <row r="127" spans="1:10" ht="15">
      <c r="A127" s="5">
        <v>94</v>
      </c>
      <c r="B127" s="5" t="s">
        <v>444</v>
      </c>
      <c r="C127" s="9" t="s">
        <v>163</v>
      </c>
      <c r="D127" s="17"/>
      <c r="E127" s="5">
        <v>1.02</v>
      </c>
      <c r="F127" s="6">
        <v>1</v>
      </c>
      <c r="G127" s="4">
        <f t="shared" si="21"/>
        <v>22510.93</v>
      </c>
      <c r="H127" s="4">
        <f t="shared" si="22"/>
        <v>26137.69</v>
      </c>
      <c r="I127" s="4">
        <f t="shared" si="24"/>
        <v>28763.97</v>
      </c>
      <c r="J127" s="4">
        <f t="shared" si="23"/>
        <v>31265.18</v>
      </c>
    </row>
    <row r="128" spans="1:10" ht="30">
      <c r="A128" s="5">
        <v>95</v>
      </c>
      <c r="B128" s="5" t="s">
        <v>445</v>
      </c>
      <c r="C128" s="9" t="s">
        <v>446</v>
      </c>
      <c r="D128" s="17"/>
      <c r="E128" s="5">
        <v>1.43</v>
      </c>
      <c r="F128" s="6">
        <v>1</v>
      </c>
      <c r="G128" s="4">
        <f>ROUND($J$14*E128*F128,2)</f>
        <v>35066.05</v>
      </c>
      <c r="H128" s="4">
        <f>ROUND($J$14*E128*F128,2)</f>
        <v>35066.05</v>
      </c>
      <c r="I128" s="4">
        <f>ROUND($J$14*E128*F128,2)</f>
        <v>35066.05</v>
      </c>
      <c r="J128" s="4">
        <f>ROUND($J$14*E128*F128,2)</f>
        <v>35066.05</v>
      </c>
    </row>
    <row r="129" spans="1:10" ht="30">
      <c r="A129" s="5">
        <v>96</v>
      </c>
      <c r="B129" s="5" t="s">
        <v>447</v>
      </c>
      <c r="C129" s="9" t="s">
        <v>448</v>
      </c>
      <c r="D129" s="17"/>
      <c r="E129" s="5">
        <v>2.11</v>
      </c>
      <c r="F129" s="6">
        <v>1</v>
      </c>
      <c r="G129" s="4">
        <f>ROUND($J$14*E129*F129,2)</f>
        <v>51740.81</v>
      </c>
      <c r="H129" s="4">
        <f>ROUND($J$14*E129*F129,2)</f>
        <v>51740.81</v>
      </c>
      <c r="I129" s="4">
        <f>ROUND($J$14*E129*F129,2)</f>
        <v>51740.81</v>
      </c>
      <c r="J129" s="4">
        <f>ROUND($J$14*E129*F129,2)</f>
        <v>51740.81</v>
      </c>
    </row>
    <row r="130" spans="1:10" ht="15">
      <c r="A130" s="5">
        <v>97</v>
      </c>
      <c r="B130" s="5" t="s">
        <v>449</v>
      </c>
      <c r="C130" s="9" t="s">
        <v>164</v>
      </c>
      <c r="D130" s="17"/>
      <c r="E130" s="5">
        <v>0.74</v>
      </c>
      <c r="F130" s="6">
        <v>1</v>
      </c>
      <c r="G130" s="4">
        <f t="shared" si="21"/>
        <v>16331.46</v>
      </c>
      <c r="H130" s="4">
        <f t="shared" si="22"/>
        <v>18962.64</v>
      </c>
      <c r="I130" s="4">
        <f t="shared" si="24"/>
        <v>20867.98</v>
      </c>
      <c r="J130" s="4">
        <f t="shared" si="23"/>
        <v>22682.58</v>
      </c>
    </row>
    <row r="131" spans="1:10" ht="15">
      <c r="A131" s="5">
        <v>98</v>
      </c>
      <c r="B131" s="5" t="s">
        <v>450</v>
      </c>
      <c r="C131" s="9" t="s">
        <v>165</v>
      </c>
      <c r="D131" s="18"/>
      <c r="E131" s="5">
        <v>0.99</v>
      </c>
      <c r="F131" s="6">
        <v>1</v>
      </c>
      <c r="G131" s="4">
        <f t="shared" si="21"/>
        <v>21848.85</v>
      </c>
      <c r="H131" s="4">
        <f t="shared" si="22"/>
        <v>25368.94</v>
      </c>
      <c r="I131" s="4">
        <f t="shared" si="24"/>
        <v>27917.97</v>
      </c>
      <c r="J131" s="4">
        <f t="shared" si="23"/>
        <v>30345.62</v>
      </c>
    </row>
    <row r="132" spans="1:10" ht="30">
      <c r="A132" s="5">
        <v>99</v>
      </c>
      <c r="B132" s="5" t="s">
        <v>451</v>
      </c>
      <c r="C132" s="9" t="s">
        <v>166</v>
      </c>
      <c r="D132" s="17"/>
      <c r="E132" s="5">
        <v>1.15</v>
      </c>
      <c r="F132" s="6">
        <v>1</v>
      </c>
      <c r="G132" s="4">
        <f t="shared" si="21"/>
        <v>25379.97</v>
      </c>
      <c r="H132" s="4">
        <f t="shared" si="22"/>
        <v>29468.97</v>
      </c>
      <c r="I132" s="4">
        <f t="shared" si="24"/>
        <v>32429.97</v>
      </c>
      <c r="J132" s="4">
        <f t="shared" si="23"/>
        <v>35249.96</v>
      </c>
    </row>
    <row r="133" spans="1:10" ht="15">
      <c r="A133" s="5">
        <v>100</v>
      </c>
      <c r="B133" s="5" t="s">
        <v>452</v>
      </c>
      <c r="C133" s="9" t="s">
        <v>167</v>
      </c>
      <c r="D133" s="17"/>
      <c r="E133" s="5">
        <v>2.82</v>
      </c>
      <c r="F133" s="6">
        <v>1</v>
      </c>
      <c r="G133" s="4">
        <f t="shared" si="21"/>
        <v>62236.11</v>
      </c>
      <c r="H133" s="4">
        <f t="shared" si="22"/>
        <v>72263.04</v>
      </c>
      <c r="I133" s="4">
        <f t="shared" si="24"/>
        <v>79523.91</v>
      </c>
      <c r="J133" s="4">
        <f t="shared" si="23"/>
        <v>86439.04</v>
      </c>
    </row>
    <row r="134" spans="1:10" ht="15">
      <c r="A134" s="5">
        <v>101</v>
      </c>
      <c r="B134" s="8" t="s">
        <v>453</v>
      </c>
      <c r="C134" s="9" t="s">
        <v>168</v>
      </c>
      <c r="D134" s="17"/>
      <c r="E134" s="8">
        <v>2.52</v>
      </c>
      <c r="F134" s="6">
        <v>1</v>
      </c>
      <c r="G134" s="4">
        <f t="shared" si="21"/>
        <v>55615.24</v>
      </c>
      <c r="H134" s="4">
        <f t="shared" si="22"/>
        <v>64575.48</v>
      </c>
      <c r="I134" s="4">
        <f t="shared" si="24"/>
        <v>71063.92</v>
      </c>
      <c r="J134" s="4">
        <f t="shared" si="23"/>
        <v>77243.4</v>
      </c>
    </row>
    <row r="135" spans="1:10" ht="15">
      <c r="A135" s="5">
        <v>102</v>
      </c>
      <c r="B135" s="5" t="s">
        <v>454</v>
      </c>
      <c r="C135" s="9" t="s">
        <v>169</v>
      </c>
      <c r="D135" s="17"/>
      <c r="E135" s="5">
        <v>3.12</v>
      </c>
      <c r="F135" s="6">
        <v>1</v>
      </c>
      <c r="G135" s="4">
        <f t="shared" si="21"/>
        <v>68856.97</v>
      </c>
      <c r="H135" s="4">
        <f t="shared" si="22"/>
        <v>79950.59</v>
      </c>
      <c r="I135" s="4">
        <f t="shared" si="24"/>
        <v>87983.91</v>
      </c>
      <c r="J135" s="4">
        <f t="shared" si="23"/>
        <v>95634.68</v>
      </c>
    </row>
    <row r="136" spans="1:10" ht="15">
      <c r="A136" s="5">
        <v>103</v>
      </c>
      <c r="B136" s="5" t="s">
        <v>455</v>
      </c>
      <c r="C136" s="9" t="s">
        <v>170</v>
      </c>
      <c r="D136" s="17"/>
      <c r="E136" s="5">
        <v>4.51</v>
      </c>
      <c r="F136" s="6">
        <v>1</v>
      </c>
      <c r="G136" s="4">
        <f t="shared" si="21"/>
        <v>99533.63</v>
      </c>
      <c r="H136" s="4">
        <f t="shared" si="22"/>
        <v>115569.61</v>
      </c>
      <c r="I136" s="4">
        <f t="shared" si="24"/>
        <v>127181.86</v>
      </c>
      <c r="J136" s="4">
        <f t="shared" si="23"/>
        <v>138241.16</v>
      </c>
    </row>
    <row r="137" spans="1:10" s="2" customFormat="1" ht="15">
      <c r="A137" s="5">
        <v>104</v>
      </c>
      <c r="B137" s="5" t="s">
        <v>456</v>
      </c>
      <c r="C137" s="9" t="s">
        <v>171</v>
      </c>
      <c r="D137" s="17"/>
      <c r="E137" s="5">
        <v>0.82</v>
      </c>
      <c r="F137" s="6">
        <v>1</v>
      </c>
      <c r="G137" s="4">
        <f t="shared" si="21"/>
        <v>18097.02</v>
      </c>
      <c r="H137" s="4">
        <f t="shared" si="22"/>
        <v>21012.66</v>
      </c>
      <c r="I137" s="4">
        <f t="shared" si="24"/>
        <v>23123.98</v>
      </c>
      <c r="J137" s="4">
        <f t="shared" si="23"/>
        <v>25134.76</v>
      </c>
    </row>
    <row r="138" spans="1:10" s="2" customFormat="1" ht="15">
      <c r="A138" s="5">
        <v>105</v>
      </c>
      <c r="B138" s="5" t="s">
        <v>724</v>
      </c>
      <c r="C138" s="9" t="s">
        <v>162</v>
      </c>
      <c r="D138" s="17"/>
      <c r="E138" s="5">
        <v>2.3</v>
      </c>
      <c r="F138" s="6">
        <v>1</v>
      </c>
      <c r="G138" s="4">
        <f t="shared" si="21"/>
        <v>50759.95</v>
      </c>
      <c r="H138" s="4">
        <f t="shared" si="22"/>
        <v>58937.94</v>
      </c>
      <c r="I138" s="4">
        <f t="shared" si="24"/>
        <v>64859.93</v>
      </c>
      <c r="J138" s="4">
        <f t="shared" si="23"/>
        <v>70499.92</v>
      </c>
    </row>
    <row r="139" spans="1:10" ht="15">
      <c r="A139" s="5">
        <v>106</v>
      </c>
      <c r="B139" s="5" t="s">
        <v>720</v>
      </c>
      <c r="C139" s="9" t="s">
        <v>721</v>
      </c>
      <c r="D139" s="17"/>
      <c r="E139" s="5">
        <v>3.16</v>
      </c>
      <c r="F139" s="6">
        <v>1</v>
      </c>
      <c r="G139" s="4">
        <f t="shared" si="21"/>
        <v>69739.75</v>
      </c>
      <c r="H139" s="4">
        <f t="shared" si="22"/>
        <v>80975.6</v>
      </c>
      <c r="I139" s="4">
        <f t="shared" si="24"/>
        <v>89111.9</v>
      </c>
      <c r="J139" s="4">
        <f t="shared" si="23"/>
        <v>96860.77</v>
      </c>
    </row>
    <row r="140" spans="1:10" ht="15">
      <c r="A140" s="5">
        <v>107</v>
      </c>
      <c r="B140" s="5" t="s">
        <v>722</v>
      </c>
      <c r="C140" s="9" t="s">
        <v>723</v>
      </c>
      <c r="D140" s="17"/>
      <c r="E140" s="5">
        <v>4.84</v>
      </c>
      <c r="F140" s="6">
        <v>1</v>
      </c>
      <c r="G140" s="4">
        <f t="shared" si="21"/>
        <v>106816.58</v>
      </c>
      <c r="H140" s="4">
        <f t="shared" si="22"/>
        <v>124025.92</v>
      </c>
      <c r="I140" s="4">
        <f t="shared" si="24"/>
        <v>136487.85</v>
      </c>
      <c r="J140" s="4">
        <f t="shared" si="23"/>
        <v>148356.36</v>
      </c>
    </row>
    <row r="141" spans="1:10" ht="15">
      <c r="A141" s="13">
        <v>16</v>
      </c>
      <c r="B141" s="13" t="s">
        <v>457</v>
      </c>
      <c r="C141" s="14" t="s">
        <v>28</v>
      </c>
      <c r="D141" s="17"/>
      <c r="E141" s="13"/>
      <c r="F141" s="6"/>
      <c r="G141" s="4"/>
      <c r="H141" s="4"/>
      <c r="I141" s="4"/>
      <c r="J141" s="4"/>
    </row>
    <row r="142" spans="1:10" ht="30">
      <c r="A142" s="5">
        <v>108</v>
      </c>
      <c r="B142" s="8" t="s">
        <v>458</v>
      </c>
      <c r="C142" s="9" t="s">
        <v>172</v>
      </c>
      <c r="D142" s="17"/>
      <c r="E142" s="5">
        <v>0.98</v>
      </c>
      <c r="F142" s="6">
        <v>1</v>
      </c>
      <c r="G142" s="4">
        <f aca="true" t="shared" si="25" ref="G142:G153">ROUND($J$14*E142*F142*$G$18,2)</f>
        <v>21628.15</v>
      </c>
      <c r="H142" s="4">
        <f aca="true" t="shared" si="26" ref="H142:H153">ROUND($J$14*E142*F142*$H$18,2)</f>
        <v>25112.69</v>
      </c>
      <c r="I142" s="4">
        <f t="shared" si="24"/>
        <v>27635.97</v>
      </c>
      <c r="J142" s="4">
        <f aca="true" t="shared" si="27" ref="J142:J153">ROUND($J$14*E142*F142*$J$18,2)</f>
        <v>30039.1</v>
      </c>
    </row>
    <row r="143" spans="1:10" ht="30">
      <c r="A143" s="5">
        <v>109</v>
      </c>
      <c r="B143" s="8" t="s">
        <v>459</v>
      </c>
      <c r="C143" s="9" t="s">
        <v>173</v>
      </c>
      <c r="D143" s="17"/>
      <c r="E143" s="5">
        <v>1.49</v>
      </c>
      <c r="F143" s="6">
        <v>1</v>
      </c>
      <c r="G143" s="4">
        <f t="shared" si="25"/>
        <v>32883.62</v>
      </c>
      <c r="H143" s="4">
        <f t="shared" si="26"/>
        <v>38181.53</v>
      </c>
      <c r="I143" s="4">
        <f t="shared" si="24"/>
        <v>42017.95</v>
      </c>
      <c r="J143" s="4">
        <f t="shared" si="27"/>
        <v>45671.69</v>
      </c>
    </row>
    <row r="144" spans="1:10" ht="15">
      <c r="A144" s="5">
        <v>110</v>
      </c>
      <c r="B144" s="5" t="s">
        <v>460</v>
      </c>
      <c r="C144" s="9" t="s">
        <v>174</v>
      </c>
      <c r="D144" s="17"/>
      <c r="E144" s="5">
        <v>0.68</v>
      </c>
      <c r="F144" s="6">
        <v>1</v>
      </c>
      <c r="G144" s="4">
        <f>ROUND($J$14*E144*F144,2)</f>
        <v>16674.76</v>
      </c>
      <c r="H144" s="4">
        <f>ROUND($J$14*E144*F144,2)</f>
        <v>16674.76</v>
      </c>
      <c r="I144" s="4">
        <f>ROUND($J$14*E144*F144,2)</f>
        <v>16674.76</v>
      </c>
      <c r="J144" s="4">
        <f>ROUND($J$14*E144*F144,2)</f>
        <v>16674.76</v>
      </c>
    </row>
    <row r="145" spans="1:10" ht="15">
      <c r="A145" s="5">
        <v>111</v>
      </c>
      <c r="B145" s="5" t="s">
        <v>461</v>
      </c>
      <c r="C145" s="9" t="s">
        <v>175</v>
      </c>
      <c r="D145" s="17"/>
      <c r="E145" s="5">
        <v>1.01</v>
      </c>
      <c r="F145" s="6">
        <v>1</v>
      </c>
      <c r="G145" s="4">
        <f t="shared" si="25"/>
        <v>22290.24</v>
      </c>
      <c r="H145" s="4">
        <f t="shared" si="26"/>
        <v>25881.44</v>
      </c>
      <c r="I145" s="4">
        <f t="shared" si="24"/>
        <v>28481.97</v>
      </c>
      <c r="J145" s="4">
        <f t="shared" si="27"/>
        <v>30958.66</v>
      </c>
    </row>
    <row r="146" spans="1:10" ht="15">
      <c r="A146" s="5">
        <v>112</v>
      </c>
      <c r="B146" s="5" t="s">
        <v>462</v>
      </c>
      <c r="C146" s="9" t="s">
        <v>176</v>
      </c>
      <c r="D146" s="17"/>
      <c r="E146" s="5">
        <v>0.4</v>
      </c>
      <c r="F146" s="6">
        <v>1</v>
      </c>
      <c r="G146" s="4">
        <f>ROUND($J$14*E146*F146,2)</f>
        <v>9808.69</v>
      </c>
      <c r="H146" s="4">
        <f>ROUND($J$14*E146*F146,2)</f>
        <v>9808.69</v>
      </c>
      <c r="I146" s="4">
        <f>ROUND($J$14*E146*F146,2)</f>
        <v>9808.69</v>
      </c>
      <c r="J146" s="4">
        <f>ROUND($J$14*E146*F146,2)</f>
        <v>9808.69</v>
      </c>
    </row>
    <row r="147" spans="1:10" ht="15">
      <c r="A147" s="5">
        <v>113</v>
      </c>
      <c r="B147" s="5" t="s">
        <v>463</v>
      </c>
      <c r="C147" s="9" t="s">
        <v>177</v>
      </c>
      <c r="D147" s="18"/>
      <c r="E147" s="5">
        <v>1.54</v>
      </c>
      <c r="F147" s="6">
        <v>1</v>
      </c>
      <c r="G147" s="4">
        <f t="shared" si="25"/>
        <v>33987.09</v>
      </c>
      <c r="H147" s="4">
        <f t="shared" si="26"/>
        <v>39462.79</v>
      </c>
      <c r="I147" s="4">
        <f t="shared" si="24"/>
        <v>43427.95</v>
      </c>
      <c r="J147" s="4">
        <f t="shared" si="27"/>
        <v>47204.3</v>
      </c>
    </row>
    <row r="148" spans="1:10" s="2" customFormat="1" ht="30">
      <c r="A148" s="5">
        <v>114</v>
      </c>
      <c r="B148" s="5" t="s">
        <v>464</v>
      </c>
      <c r="C148" s="9" t="s">
        <v>178</v>
      </c>
      <c r="D148" s="17"/>
      <c r="E148" s="5">
        <v>4.13</v>
      </c>
      <c r="F148" s="6">
        <v>1</v>
      </c>
      <c r="G148" s="4">
        <f t="shared" si="25"/>
        <v>91147.21</v>
      </c>
      <c r="H148" s="4">
        <f t="shared" si="26"/>
        <v>105832.03</v>
      </c>
      <c r="I148" s="4">
        <f t="shared" si="24"/>
        <v>116465.87</v>
      </c>
      <c r="J148" s="4">
        <f t="shared" si="27"/>
        <v>126593.34</v>
      </c>
    </row>
    <row r="149" spans="1:10" ht="30">
      <c r="A149" s="5">
        <v>115</v>
      </c>
      <c r="B149" s="5" t="s">
        <v>465</v>
      </c>
      <c r="C149" s="9" t="s">
        <v>179</v>
      </c>
      <c r="D149" s="17"/>
      <c r="E149" s="5">
        <v>5.82</v>
      </c>
      <c r="F149" s="6">
        <v>1</v>
      </c>
      <c r="G149" s="4">
        <f t="shared" si="25"/>
        <v>128444.73</v>
      </c>
      <c r="H149" s="4">
        <f t="shared" si="26"/>
        <v>149138.6</v>
      </c>
      <c r="I149" s="4">
        <f t="shared" si="24"/>
        <v>164123.82</v>
      </c>
      <c r="J149" s="4">
        <f t="shared" si="27"/>
        <v>178395.46</v>
      </c>
    </row>
    <row r="150" spans="1:10" ht="30">
      <c r="A150" s="5">
        <v>116</v>
      </c>
      <c r="B150" s="8" t="s">
        <v>466</v>
      </c>
      <c r="C150" s="9" t="s">
        <v>180</v>
      </c>
      <c r="D150" s="17"/>
      <c r="E150" s="8">
        <v>1.41</v>
      </c>
      <c r="F150" s="6">
        <v>1</v>
      </c>
      <c r="G150" s="4">
        <f t="shared" si="25"/>
        <v>31118.05</v>
      </c>
      <c r="H150" s="4">
        <f t="shared" si="26"/>
        <v>36131.52</v>
      </c>
      <c r="I150" s="4">
        <f t="shared" si="24"/>
        <v>39761.96</v>
      </c>
      <c r="J150" s="4">
        <f t="shared" si="27"/>
        <v>43219.52</v>
      </c>
    </row>
    <row r="151" spans="1:10" ht="30">
      <c r="A151" s="5">
        <v>117</v>
      </c>
      <c r="B151" s="5" t="s">
        <v>467</v>
      </c>
      <c r="C151" s="9" t="s">
        <v>181</v>
      </c>
      <c r="D151" s="17"/>
      <c r="E151" s="5">
        <v>2.19</v>
      </c>
      <c r="F151" s="6">
        <v>1</v>
      </c>
      <c r="G151" s="4">
        <f>ROUND($J$14*E151*F151,2)</f>
        <v>53702.55</v>
      </c>
      <c r="H151" s="4">
        <f>ROUND($J$14*E151*F151,2)</f>
        <v>53702.55</v>
      </c>
      <c r="I151" s="4">
        <f>ROUND($J$14*E151*F151,2)</f>
        <v>53702.55</v>
      </c>
      <c r="J151" s="4">
        <f>ROUND($J$14*E151*F151,2)</f>
        <v>53702.55</v>
      </c>
    </row>
    <row r="152" spans="1:10" s="2" customFormat="1" ht="30">
      <c r="A152" s="5">
        <v>118</v>
      </c>
      <c r="B152" s="5" t="s">
        <v>468</v>
      </c>
      <c r="C152" s="9" t="s">
        <v>182</v>
      </c>
      <c r="D152" s="17"/>
      <c r="E152" s="5">
        <v>2.42</v>
      </c>
      <c r="F152" s="6">
        <v>1</v>
      </c>
      <c r="G152" s="4">
        <f>ROUND($J$14*E152*F152,2)</f>
        <v>59342.54</v>
      </c>
      <c r="H152" s="4">
        <f>ROUND($J$14*E152*F152,2)</f>
        <v>59342.54</v>
      </c>
      <c r="I152" s="4">
        <f>ROUND($J$14*E152*F152,2)</f>
        <v>59342.54</v>
      </c>
      <c r="J152" s="4">
        <f>ROUND($J$14*E152*F152,2)</f>
        <v>59342.54</v>
      </c>
    </row>
    <row r="153" spans="1:10" ht="30">
      <c r="A153" s="5">
        <v>119</v>
      </c>
      <c r="B153" s="5" t="s">
        <v>469</v>
      </c>
      <c r="C153" s="9" t="s">
        <v>183</v>
      </c>
      <c r="D153" s="17"/>
      <c r="E153" s="5">
        <v>1.02</v>
      </c>
      <c r="F153" s="6">
        <v>1</v>
      </c>
      <c r="G153" s="4">
        <f t="shared" si="25"/>
        <v>22510.93</v>
      </c>
      <c r="H153" s="4">
        <f t="shared" si="26"/>
        <v>26137.69</v>
      </c>
      <c r="I153" s="4">
        <f t="shared" si="24"/>
        <v>28763.97</v>
      </c>
      <c r="J153" s="4">
        <f t="shared" si="27"/>
        <v>31265.18</v>
      </c>
    </row>
    <row r="154" spans="1:10" ht="15">
      <c r="A154" s="13">
        <v>17</v>
      </c>
      <c r="B154" s="13" t="s">
        <v>470</v>
      </c>
      <c r="C154" s="14" t="s">
        <v>29</v>
      </c>
      <c r="D154" s="17"/>
      <c r="E154" s="13"/>
      <c r="F154" s="6"/>
      <c r="G154" s="4"/>
      <c r="H154" s="4"/>
      <c r="I154" s="4"/>
      <c r="J154" s="4"/>
    </row>
    <row r="155" spans="1:10" ht="30">
      <c r="A155" s="5">
        <v>120</v>
      </c>
      <c r="B155" s="5" t="s">
        <v>471</v>
      </c>
      <c r="C155" s="9" t="s">
        <v>184</v>
      </c>
      <c r="D155" s="18"/>
      <c r="E155" s="5">
        <v>4.21</v>
      </c>
      <c r="F155" s="6">
        <v>1</v>
      </c>
      <c r="G155" s="4">
        <f aca="true" t="shared" si="28" ref="G155:G161">ROUND($J$14*E155*F155*$G$18,2)</f>
        <v>92912.77</v>
      </c>
      <c r="H155" s="4">
        <f aca="true" t="shared" si="29" ref="H155:H161">ROUND($J$14*E155*F155*$H$18,2)</f>
        <v>107882.05</v>
      </c>
      <c r="I155" s="4">
        <f t="shared" si="24"/>
        <v>118721.87</v>
      </c>
      <c r="J155" s="4">
        <f aca="true" t="shared" si="30" ref="J155:J161">ROUND($J$14*E155*F155*$J$18,2)</f>
        <v>129045.51</v>
      </c>
    </row>
    <row r="156" spans="1:10" ht="30">
      <c r="A156" s="5">
        <v>121</v>
      </c>
      <c r="B156" s="5" t="s">
        <v>472</v>
      </c>
      <c r="C156" s="9" t="s">
        <v>185</v>
      </c>
      <c r="D156" s="17"/>
      <c r="E156" s="5">
        <v>15.63</v>
      </c>
      <c r="F156" s="6">
        <v>1</v>
      </c>
      <c r="G156" s="4">
        <f t="shared" si="28"/>
        <v>344946.93</v>
      </c>
      <c r="H156" s="4">
        <f t="shared" si="29"/>
        <v>400521.72</v>
      </c>
      <c r="I156" s="4">
        <f t="shared" si="24"/>
        <v>440765.53</v>
      </c>
      <c r="J156" s="4">
        <f t="shared" si="30"/>
        <v>479092.96</v>
      </c>
    </row>
    <row r="157" spans="1:10" ht="45">
      <c r="A157" s="5">
        <v>122</v>
      </c>
      <c r="B157" s="5" t="s">
        <v>473</v>
      </c>
      <c r="C157" s="9" t="s">
        <v>186</v>
      </c>
      <c r="D157" s="17"/>
      <c r="E157" s="5">
        <v>7.4</v>
      </c>
      <c r="F157" s="6">
        <v>1</v>
      </c>
      <c r="G157" s="4">
        <f t="shared" si="28"/>
        <v>163314.61</v>
      </c>
      <c r="H157" s="4">
        <f t="shared" si="29"/>
        <v>189626.4</v>
      </c>
      <c r="I157" s="4">
        <f t="shared" si="24"/>
        <v>208679.78</v>
      </c>
      <c r="J157" s="4">
        <f t="shared" si="30"/>
        <v>226825.84</v>
      </c>
    </row>
    <row r="158" spans="1:10" ht="30">
      <c r="A158" s="5">
        <v>123</v>
      </c>
      <c r="B158" s="8" t="s">
        <v>474</v>
      </c>
      <c r="C158" s="9" t="s">
        <v>187</v>
      </c>
      <c r="D158" s="17"/>
      <c r="E158" s="8">
        <v>1.92</v>
      </c>
      <c r="F158" s="6">
        <v>1</v>
      </c>
      <c r="G158" s="4">
        <f t="shared" si="28"/>
        <v>42373.52</v>
      </c>
      <c r="H158" s="4">
        <f t="shared" si="29"/>
        <v>49200.36</v>
      </c>
      <c r="I158" s="4">
        <f t="shared" si="24"/>
        <v>54143.94</v>
      </c>
      <c r="J158" s="4">
        <f t="shared" si="30"/>
        <v>58852.11</v>
      </c>
    </row>
    <row r="159" spans="1:10" ht="30">
      <c r="A159" s="5">
        <v>124</v>
      </c>
      <c r="B159" s="5" t="s">
        <v>475</v>
      </c>
      <c r="C159" s="9" t="s">
        <v>188</v>
      </c>
      <c r="D159" s="18"/>
      <c r="E159" s="5">
        <v>1.39</v>
      </c>
      <c r="F159" s="6">
        <v>1</v>
      </c>
      <c r="G159" s="4">
        <f t="shared" si="28"/>
        <v>30676.66</v>
      </c>
      <c r="H159" s="4">
        <f t="shared" si="29"/>
        <v>35619.01</v>
      </c>
      <c r="I159" s="4">
        <f t="shared" si="24"/>
        <v>39197.96</v>
      </c>
      <c r="J159" s="4">
        <f t="shared" si="30"/>
        <v>42606.48</v>
      </c>
    </row>
    <row r="160" spans="1:10" ht="30">
      <c r="A160" s="5">
        <v>125</v>
      </c>
      <c r="B160" s="5" t="s">
        <v>476</v>
      </c>
      <c r="C160" s="9" t="s">
        <v>189</v>
      </c>
      <c r="D160" s="17"/>
      <c r="E160" s="5">
        <v>1.89</v>
      </c>
      <c r="F160" s="6">
        <v>1</v>
      </c>
      <c r="G160" s="4">
        <f t="shared" si="28"/>
        <v>41711.43</v>
      </c>
      <c r="H160" s="4">
        <f t="shared" si="29"/>
        <v>48431.61</v>
      </c>
      <c r="I160" s="4">
        <f t="shared" si="24"/>
        <v>53297.94</v>
      </c>
      <c r="J160" s="4">
        <f t="shared" si="30"/>
        <v>57932.55</v>
      </c>
    </row>
    <row r="161" spans="1:10" ht="30">
      <c r="A161" s="5">
        <v>126</v>
      </c>
      <c r="B161" s="5" t="s">
        <v>477</v>
      </c>
      <c r="C161" s="9" t="s">
        <v>190</v>
      </c>
      <c r="D161" s="17"/>
      <c r="E161" s="5">
        <v>2.56</v>
      </c>
      <c r="F161" s="6">
        <v>1</v>
      </c>
      <c r="G161" s="4">
        <f t="shared" si="28"/>
        <v>56498.03</v>
      </c>
      <c r="H161" s="4">
        <f t="shared" si="29"/>
        <v>65600.49</v>
      </c>
      <c r="I161" s="4">
        <f t="shared" si="24"/>
        <v>72191.92</v>
      </c>
      <c r="J161" s="4">
        <f t="shared" si="30"/>
        <v>78469.48</v>
      </c>
    </row>
    <row r="162" spans="1:10" ht="15">
      <c r="A162" s="13">
        <v>18</v>
      </c>
      <c r="B162" s="7" t="s">
        <v>478</v>
      </c>
      <c r="C162" s="14" t="s">
        <v>30</v>
      </c>
      <c r="D162" s="17"/>
      <c r="E162" s="7"/>
      <c r="F162" s="6"/>
      <c r="G162" s="4"/>
      <c r="H162" s="4"/>
      <c r="I162" s="4"/>
      <c r="J162" s="4"/>
    </row>
    <row r="163" spans="1:10" ht="15">
      <c r="A163" s="5">
        <v>127</v>
      </c>
      <c r="B163" s="5" t="s">
        <v>479</v>
      </c>
      <c r="C163" s="9" t="s">
        <v>191</v>
      </c>
      <c r="D163" s="17"/>
      <c r="E163" s="5">
        <v>1.66</v>
      </c>
      <c r="F163" s="6">
        <v>1</v>
      </c>
      <c r="G163" s="4">
        <f>ROUND($J$14*E163*F163*$G$18,2)</f>
        <v>36635.44</v>
      </c>
      <c r="H163" s="4">
        <f>ROUND($J$14*E163*F163*$H$18,2)</f>
        <v>42537.82</v>
      </c>
      <c r="I163" s="4">
        <f t="shared" si="24"/>
        <v>46811.95</v>
      </c>
      <c r="J163" s="4">
        <f>ROUND($J$14*E163*F163*$J$18,2)</f>
        <v>50882.55</v>
      </c>
    </row>
    <row r="164" spans="1:10" ht="30">
      <c r="A164" s="5">
        <v>128</v>
      </c>
      <c r="B164" s="5" t="s">
        <v>480</v>
      </c>
      <c r="C164" s="9" t="s">
        <v>192</v>
      </c>
      <c r="D164" s="17"/>
      <c r="E164" s="5">
        <v>1.82</v>
      </c>
      <c r="F164" s="6">
        <v>1</v>
      </c>
      <c r="G164" s="4">
        <f>ROUND($J$14*E164*F164*$G$18,2)</f>
        <v>40166.57</v>
      </c>
      <c r="H164" s="4">
        <f>ROUND($J$14*E164*F164*$H$18,2)</f>
        <v>46637.85</v>
      </c>
      <c r="I164" s="4">
        <f t="shared" si="24"/>
        <v>51323.94</v>
      </c>
      <c r="J164" s="4">
        <f>ROUND($J$14*E164*F164*$J$18,2)</f>
        <v>55786.9</v>
      </c>
    </row>
    <row r="165" spans="1:10" ht="15">
      <c r="A165" s="5">
        <v>129</v>
      </c>
      <c r="B165" s="5" t="s">
        <v>481</v>
      </c>
      <c r="C165" s="9" t="s">
        <v>193</v>
      </c>
      <c r="D165" s="17"/>
      <c r="E165" s="5">
        <v>1.71</v>
      </c>
      <c r="F165" s="6">
        <v>1</v>
      </c>
      <c r="G165" s="4">
        <f>ROUND($J$14*E165*F165*$G$18,2)</f>
        <v>37738.92</v>
      </c>
      <c r="H165" s="4">
        <f>ROUND($J$14*E165*F165*$H$18,2)</f>
        <v>43819.07</v>
      </c>
      <c r="I165" s="4">
        <f t="shared" si="24"/>
        <v>48221.95</v>
      </c>
      <c r="J165" s="4">
        <f>ROUND($J$14*E165*F165*$J$18,2)</f>
        <v>52415.16</v>
      </c>
    </row>
    <row r="166" spans="1:10" ht="15">
      <c r="A166" s="13">
        <v>19</v>
      </c>
      <c r="B166" s="13" t="s">
        <v>482</v>
      </c>
      <c r="C166" s="14" t="s">
        <v>31</v>
      </c>
      <c r="D166" s="17"/>
      <c r="E166" s="13"/>
      <c r="F166" s="6"/>
      <c r="G166" s="4"/>
      <c r="H166" s="4"/>
      <c r="I166" s="4"/>
      <c r="J166" s="4"/>
    </row>
    <row r="167" spans="1:10" ht="30">
      <c r="A167" s="5">
        <v>130</v>
      </c>
      <c r="B167" s="5" t="s">
        <v>483</v>
      </c>
      <c r="C167" s="9" t="s">
        <v>194</v>
      </c>
      <c r="D167" s="17"/>
      <c r="E167" s="5">
        <v>2.41</v>
      </c>
      <c r="F167" s="6">
        <v>1</v>
      </c>
      <c r="G167" s="4">
        <f aca="true" t="shared" si="31" ref="G167:G194">ROUND($J$14*E167*F167*$G$18,2)</f>
        <v>53187.59</v>
      </c>
      <c r="H167" s="4">
        <f aca="true" t="shared" si="32" ref="H167:H194">ROUND($J$14*E167*F167*$H$18,2)</f>
        <v>61756.71</v>
      </c>
      <c r="I167" s="4">
        <f t="shared" si="24"/>
        <v>67961.93</v>
      </c>
      <c r="J167" s="4">
        <f aca="true" t="shared" si="33" ref="J167:J194">ROUND($J$14*E167*F167*$J$18,2)</f>
        <v>73871.66</v>
      </c>
    </row>
    <row r="168" spans="1:10" ht="30">
      <c r="A168" s="5">
        <v>131</v>
      </c>
      <c r="B168" s="5" t="s">
        <v>484</v>
      </c>
      <c r="C168" s="9" t="s">
        <v>195</v>
      </c>
      <c r="D168" s="17"/>
      <c r="E168" s="5">
        <v>4.02</v>
      </c>
      <c r="F168" s="6">
        <v>1</v>
      </c>
      <c r="G168" s="4">
        <f t="shared" si="31"/>
        <v>88719.56</v>
      </c>
      <c r="H168" s="4">
        <f t="shared" si="32"/>
        <v>103013.26</v>
      </c>
      <c r="I168" s="4">
        <f t="shared" si="24"/>
        <v>113363.88</v>
      </c>
      <c r="J168" s="4">
        <f t="shared" si="33"/>
        <v>123221.61</v>
      </c>
    </row>
    <row r="169" spans="1:10" ht="30">
      <c r="A169" s="5">
        <v>132</v>
      </c>
      <c r="B169" s="5" t="s">
        <v>485</v>
      </c>
      <c r="C169" s="9" t="s">
        <v>196</v>
      </c>
      <c r="D169" s="17"/>
      <c r="E169" s="5">
        <v>4.89</v>
      </c>
      <c r="F169" s="6">
        <v>1</v>
      </c>
      <c r="G169" s="4">
        <f t="shared" si="31"/>
        <v>107920.06</v>
      </c>
      <c r="H169" s="4">
        <f t="shared" si="32"/>
        <v>125307.18</v>
      </c>
      <c r="I169" s="4">
        <f t="shared" si="24"/>
        <v>137897.85</v>
      </c>
      <c r="J169" s="4">
        <f t="shared" si="33"/>
        <v>149888.97</v>
      </c>
    </row>
    <row r="170" spans="1:10" ht="30">
      <c r="A170" s="5">
        <v>133</v>
      </c>
      <c r="B170" s="5" t="s">
        <v>486</v>
      </c>
      <c r="C170" s="9" t="s">
        <v>197</v>
      </c>
      <c r="D170" s="17"/>
      <c r="E170" s="5">
        <v>3.05</v>
      </c>
      <c r="F170" s="6">
        <v>1</v>
      </c>
      <c r="G170" s="4">
        <f t="shared" si="31"/>
        <v>67312.1</v>
      </c>
      <c r="H170" s="4">
        <f t="shared" si="32"/>
        <v>78156.83</v>
      </c>
      <c r="I170" s="4">
        <f t="shared" si="24"/>
        <v>86009.91</v>
      </c>
      <c r="J170" s="4">
        <f t="shared" si="33"/>
        <v>93489.03</v>
      </c>
    </row>
    <row r="171" spans="1:10" ht="30">
      <c r="A171" s="5">
        <v>134</v>
      </c>
      <c r="B171" s="5" t="s">
        <v>487</v>
      </c>
      <c r="C171" s="9" t="s">
        <v>198</v>
      </c>
      <c r="D171" s="17"/>
      <c r="E171" s="5">
        <v>5.31</v>
      </c>
      <c r="F171" s="6">
        <v>1</v>
      </c>
      <c r="G171" s="4">
        <f t="shared" si="31"/>
        <v>117189.27</v>
      </c>
      <c r="H171" s="4">
        <f t="shared" si="32"/>
        <v>136069.76</v>
      </c>
      <c r="I171" s="4">
        <f t="shared" si="24"/>
        <v>149741.84</v>
      </c>
      <c r="J171" s="4">
        <f t="shared" si="33"/>
        <v>162762.87</v>
      </c>
    </row>
    <row r="172" spans="1:10" ht="45">
      <c r="A172" s="5">
        <v>135</v>
      </c>
      <c r="B172" s="5" t="s">
        <v>488</v>
      </c>
      <c r="C172" s="9" t="s">
        <v>199</v>
      </c>
      <c r="D172" s="17"/>
      <c r="E172" s="5">
        <v>1.66</v>
      </c>
      <c r="F172" s="6">
        <v>1</v>
      </c>
      <c r="G172" s="4">
        <f t="shared" si="31"/>
        <v>36635.44</v>
      </c>
      <c r="H172" s="4">
        <f t="shared" si="32"/>
        <v>42537.82</v>
      </c>
      <c r="I172" s="4">
        <f t="shared" si="24"/>
        <v>46811.95</v>
      </c>
      <c r="J172" s="4">
        <f t="shared" si="33"/>
        <v>50882.55</v>
      </c>
    </row>
    <row r="173" spans="1:10" ht="45">
      <c r="A173" s="5">
        <v>136</v>
      </c>
      <c r="B173" s="5" t="s">
        <v>489</v>
      </c>
      <c r="C173" s="9" t="s">
        <v>200</v>
      </c>
      <c r="D173" s="17"/>
      <c r="E173" s="5">
        <v>2.77</v>
      </c>
      <c r="F173" s="6">
        <v>1</v>
      </c>
      <c r="G173" s="4">
        <f t="shared" si="31"/>
        <v>61132.63</v>
      </c>
      <c r="H173" s="4">
        <f t="shared" si="32"/>
        <v>70981.78</v>
      </c>
      <c r="I173" s="4">
        <f t="shared" si="24"/>
        <v>78113.92</v>
      </c>
      <c r="J173" s="4">
        <f t="shared" si="33"/>
        <v>84906.43</v>
      </c>
    </row>
    <row r="174" spans="1:10" ht="45">
      <c r="A174" s="5">
        <v>137</v>
      </c>
      <c r="B174" s="5" t="s">
        <v>490</v>
      </c>
      <c r="C174" s="9" t="s">
        <v>201</v>
      </c>
      <c r="D174" s="17"/>
      <c r="E174" s="5">
        <v>4.32</v>
      </c>
      <c r="F174" s="6">
        <v>1</v>
      </c>
      <c r="G174" s="4">
        <f t="shared" si="31"/>
        <v>95340.42</v>
      </c>
      <c r="H174" s="4">
        <f t="shared" si="32"/>
        <v>110700.82</v>
      </c>
      <c r="I174" s="4">
        <f t="shared" si="24"/>
        <v>121823.87</v>
      </c>
      <c r="J174" s="4">
        <f t="shared" si="33"/>
        <v>132417.25</v>
      </c>
    </row>
    <row r="175" spans="1:10" ht="30">
      <c r="A175" s="5">
        <v>138</v>
      </c>
      <c r="B175" s="5" t="s">
        <v>491</v>
      </c>
      <c r="C175" s="9" t="s">
        <v>35</v>
      </c>
      <c r="D175" s="17"/>
      <c r="E175" s="5">
        <v>1.29</v>
      </c>
      <c r="F175" s="6">
        <v>1</v>
      </c>
      <c r="G175" s="4">
        <f t="shared" si="31"/>
        <v>28469.71</v>
      </c>
      <c r="H175" s="4">
        <f t="shared" si="32"/>
        <v>33056.49</v>
      </c>
      <c r="I175" s="4">
        <f t="shared" si="24"/>
        <v>36377.96</v>
      </c>
      <c r="J175" s="4">
        <f t="shared" si="33"/>
        <v>39541.26</v>
      </c>
    </row>
    <row r="176" spans="1:10" ht="30">
      <c r="A176" s="5">
        <v>139</v>
      </c>
      <c r="B176" s="5" t="s">
        <v>492</v>
      </c>
      <c r="C176" s="9" t="s">
        <v>36</v>
      </c>
      <c r="D176" s="17"/>
      <c r="E176" s="5">
        <v>1.55</v>
      </c>
      <c r="F176" s="6">
        <v>1</v>
      </c>
      <c r="G176" s="4">
        <f t="shared" si="31"/>
        <v>34207.79</v>
      </c>
      <c r="H176" s="4">
        <f t="shared" si="32"/>
        <v>39719.04</v>
      </c>
      <c r="I176" s="4">
        <f t="shared" si="24"/>
        <v>43709.95</v>
      </c>
      <c r="J176" s="4">
        <f t="shared" si="33"/>
        <v>47510.82</v>
      </c>
    </row>
    <row r="177" spans="1:10" ht="30">
      <c r="A177" s="5">
        <v>140</v>
      </c>
      <c r="B177" s="5" t="s">
        <v>493</v>
      </c>
      <c r="C177" s="9" t="s">
        <v>202</v>
      </c>
      <c r="D177" s="17"/>
      <c r="E177" s="5">
        <v>1.71</v>
      </c>
      <c r="F177" s="6">
        <v>1</v>
      </c>
      <c r="G177" s="4">
        <f t="shared" si="31"/>
        <v>37738.92</v>
      </c>
      <c r="H177" s="4">
        <f t="shared" si="32"/>
        <v>43819.07</v>
      </c>
      <c r="I177" s="4">
        <f t="shared" si="24"/>
        <v>48221.95</v>
      </c>
      <c r="J177" s="4">
        <f t="shared" si="33"/>
        <v>52415.16</v>
      </c>
    </row>
    <row r="178" spans="1:10" ht="30">
      <c r="A178" s="5">
        <v>141</v>
      </c>
      <c r="B178" s="5" t="s">
        <v>494</v>
      </c>
      <c r="C178" s="9" t="s">
        <v>203</v>
      </c>
      <c r="D178" s="17"/>
      <c r="E178" s="5">
        <v>2.29</v>
      </c>
      <c r="F178" s="6">
        <v>1</v>
      </c>
      <c r="G178" s="4">
        <f t="shared" si="31"/>
        <v>50539.25</v>
      </c>
      <c r="H178" s="4">
        <f t="shared" si="32"/>
        <v>58681.68</v>
      </c>
      <c r="I178" s="4">
        <f t="shared" si="24"/>
        <v>64577.93</v>
      </c>
      <c r="J178" s="4">
        <f t="shared" si="33"/>
        <v>70193.4</v>
      </c>
    </row>
    <row r="179" spans="1:10" ht="30">
      <c r="A179" s="5">
        <v>142</v>
      </c>
      <c r="B179" s="5" t="s">
        <v>495</v>
      </c>
      <c r="C179" s="9" t="s">
        <v>204</v>
      </c>
      <c r="D179" s="17"/>
      <c r="E179" s="5">
        <v>2.49</v>
      </c>
      <c r="F179" s="6">
        <v>1</v>
      </c>
      <c r="G179" s="4">
        <f t="shared" si="31"/>
        <v>54953.16</v>
      </c>
      <c r="H179" s="4">
        <f t="shared" si="32"/>
        <v>63806.72</v>
      </c>
      <c r="I179" s="4">
        <f t="shared" si="24"/>
        <v>70217.92</v>
      </c>
      <c r="J179" s="4">
        <f t="shared" si="33"/>
        <v>76323.83</v>
      </c>
    </row>
    <row r="180" spans="1:10" ht="45">
      <c r="A180" s="5">
        <v>143</v>
      </c>
      <c r="B180" s="5" t="s">
        <v>496</v>
      </c>
      <c r="C180" s="9" t="s">
        <v>205</v>
      </c>
      <c r="D180" s="17"/>
      <c r="E180" s="5">
        <v>2.79</v>
      </c>
      <c r="F180" s="6">
        <v>1</v>
      </c>
      <c r="G180" s="4">
        <f t="shared" si="31"/>
        <v>61574.02</v>
      </c>
      <c r="H180" s="4">
        <f t="shared" si="32"/>
        <v>71494.28</v>
      </c>
      <c r="I180" s="4">
        <f t="shared" si="24"/>
        <v>78677.92</v>
      </c>
      <c r="J180" s="4">
        <f t="shared" si="33"/>
        <v>85519.47</v>
      </c>
    </row>
    <row r="181" spans="1:10" ht="45">
      <c r="A181" s="5">
        <v>144</v>
      </c>
      <c r="B181" s="5" t="s">
        <v>497</v>
      </c>
      <c r="C181" s="9" t="s">
        <v>206</v>
      </c>
      <c r="D181" s="17"/>
      <c r="E181" s="5">
        <v>3.95</v>
      </c>
      <c r="F181" s="6">
        <v>1</v>
      </c>
      <c r="G181" s="4">
        <f t="shared" si="31"/>
        <v>87174.69</v>
      </c>
      <c r="H181" s="4">
        <f t="shared" si="32"/>
        <v>101219.5</v>
      </c>
      <c r="I181" s="4">
        <f t="shared" si="24"/>
        <v>111389.88</v>
      </c>
      <c r="J181" s="4">
        <f t="shared" si="33"/>
        <v>121075.96</v>
      </c>
    </row>
    <row r="182" spans="1:10" ht="30">
      <c r="A182" s="5">
        <v>145</v>
      </c>
      <c r="B182" s="5" t="s">
        <v>498</v>
      </c>
      <c r="C182" s="9" t="s">
        <v>207</v>
      </c>
      <c r="D182" s="17"/>
      <c r="E182" s="5">
        <v>2.38</v>
      </c>
      <c r="F182" s="6">
        <v>1</v>
      </c>
      <c r="G182" s="4">
        <f t="shared" si="31"/>
        <v>52525.51</v>
      </c>
      <c r="H182" s="4">
        <f t="shared" si="32"/>
        <v>60987.95</v>
      </c>
      <c r="I182" s="4">
        <f t="shared" si="24"/>
        <v>67115.93</v>
      </c>
      <c r="J182" s="4">
        <f t="shared" si="33"/>
        <v>72952.1</v>
      </c>
    </row>
    <row r="183" spans="1:10" ht="30">
      <c r="A183" s="5">
        <v>146</v>
      </c>
      <c r="B183" s="5" t="s">
        <v>499</v>
      </c>
      <c r="C183" s="9" t="s">
        <v>208</v>
      </c>
      <c r="D183" s="17"/>
      <c r="E183" s="5">
        <v>2.63</v>
      </c>
      <c r="F183" s="6">
        <v>1</v>
      </c>
      <c r="G183" s="4">
        <f t="shared" si="31"/>
        <v>58042.89</v>
      </c>
      <c r="H183" s="4">
        <f t="shared" si="32"/>
        <v>67394.25</v>
      </c>
      <c r="I183" s="4">
        <f t="shared" si="24"/>
        <v>74165.92</v>
      </c>
      <c r="J183" s="4">
        <f t="shared" si="33"/>
        <v>80615.13</v>
      </c>
    </row>
    <row r="184" spans="1:10" ht="30">
      <c r="A184" s="5">
        <v>147</v>
      </c>
      <c r="B184" s="5" t="s">
        <v>500</v>
      </c>
      <c r="C184" s="9" t="s">
        <v>209</v>
      </c>
      <c r="D184" s="17"/>
      <c r="E184" s="5">
        <v>2.17</v>
      </c>
      <c r="F184" s="6">
        <v>1</v>
      </c>
      <c r="G184" s="4">
        <f t="shared" si="31"/>
        <v>47890.91</v>
      </c>
      <c r="H184" s="4">
        <f t="shared" si="32"/>
        <v>55606.66</v>
      </c>
      <c r="I184" s="4">
        <f t="shared" si="24"/>
        <v>61193.93</v>
      </c>
      <c r="J184" s="4">
        <f t="shared" si="33"/>
        <v>66515.15</v>
      </c>
    </row>
    <row r="185" spans="1:10" ht="30">
      <c r="A185" s="5">
        <v>148</v>
      </c>
      <c r="B185" s="5" t="s">
        <v>501</v>
      </c>
      <c r="C185" s="9" t="s">
        <v>210</v>
      </c>
      <c r="D185" s="17"/>
      <c r="E185" s="5">
        <v>3.43</v>
      </c>
      <c r="F185" s="6">
        <v>1</v>
      </c>
      <c r="G185" s="4">
        <f t="shared" si="31"/>
        <v>75698.53</v>
      </c>
      <c r="H185" s="4">
        <f t="shared" si="32"/>
        <v>87894.4</v>
      </c>
      <c r="I185" s="4">
        <f t="shared" si="24"/>
        <v>96725.9</v>
      </c>
      <c r="J185" s="4">
        <f t="shared" si="33"/>
        <v>105136.84</v>
      </c>
    </row>
    <row r="186" spans="1:10" ht="30">
      <c r="A186" s="5">
        <v>149</v>
      </c>
      <c r="B186" s="5" t="s">
        <v>502</v>
      </c>
      <c r="C186" s="9" t="s">
        <v>211</v>
      </c>
      <c r="D186" s="17"/>
      <c r="E186" s="5">
        <v>4.27</v>
      </c>
      <c r="F186" s="6">
        <v>1</v>
      </c>
      <c r="G186" s="4">
        <f t="shared" si="31"/>
        <v>94236.94</v>
      </c>
      <c r="H186" s="4">
        <f t="shared" si="32"/>
        <v>109419.56</v>
      </c>
      <c r="I186" s="4">
        <f t="shared" si="24"/>
        <v>120413.87</v>
      </c>
      <c r="J186" s="4">
        <f t="shared" si="33"/>
        <v>130884.64</v>
      </c>
    </row>
    <row r="187" spans="1:10" ht="30">
      <c r="A187" s="5">
        <v>150</v>
      </c>
      <c r="B187" s="5" t="s">
        <v>503</v>
      </c>
      <c r="C187" s="9" t="s">
        <v>212</v>
      </c>
      <c r="D187" s="17"/>
      <c r="E187" s="5">
        <v>3.66</v>
      </c>
      <c r="F187" s="6">
        <v>1</v>
      </c>
      <c r="G187" s="4">
        <f t="shared" si="31"/>
        <v>80774.52</v>
      </c>
      <c r="H187" s="4">
        <f t="shared" si="32"/>
        <v>93788.19</v>
      </c>
      <c r="I187" s="4">
        <f t="shared" si="24"/>
        <v>103211.89</v>
      </c>
      <c r="J187" s="4">
        <f t="shared" si="33"/>
        <v>112186.84</v>
      </c>
    </row>
    <row r="188" spans="1:10" ht="45">
      <c r="A188" s="5">
        <v>151</v>
      </c>
      <c r="B188" s="5" t="s">
        <v>504</v>
      </c>
      <c r="C188" s="9" t="s">
        <v>213</v>
      </c>
      <c r="D188" s="17"/>
      <c r="E188" s="5">
        <v>2.81</v>
      </c>
      <c r="F188" s="6">
        <v>1</v>
      </c>
      <c r="G188" s="4">
        <f t="shared" si="31"/>
        <v>62015.41</v>
      </c>
      <c r="H188" s="4">
        <f t="shared" si="32"/>
        <v>72006.78</v>
      </c>
      <c r="I188" s="4">
        <f aca="true" t="shared" si="34" ref="I188:I194">ROUND($J$14*E188*F188*$I$18,2)</f>
        <v>79241.91</v>
      </c>
      <c r="J188" s="4">
        <f t="shared" si="33"/>
        <v>86132.52</v>
      </c>
    </row>
    <row r="189" spans="1:10" ht="45">
      <c r="A189" s="5">
        <v>152</v>
      </c>
      <c r="B189" s="5" t="s">
        <v>505</v>
      </c>
      <c r="C189" s="9" t="s">
        <v>214</v>
      </c>
      <c r="D189" s="17"/>
      <c r="E189" s="5">
        <v>3.42</v>
      </c>
      <c r="F189" s="6">
        <v>1</v>
      </c>
      <c r="G189" s="4">
        <f t="shared" si="31"/>
        <v>75477.83</v>
      </c>
      <c r="H189" s="4">
        <f t="shared" si="32"/>
        <v>87638.15</v>
      </c>
      <c r="I189" s="4">
        <f t="shared" si="34"/>
        <v>96443.9</v>
      </c>
      <c r="J189" s="4">
        <f t="shared" si="33"/>
        <v>104830.32</v>
      </c>
    </row>
    <row r="190" spans="1:10" ht="45">
      <c r="A190" s="5">
        <v>153</v>
      </c>
      <c r="B190" s="5" t="s">
        <v>506</v>
      </c>
      <c r="C190" s="9" t="s">
        <v>215</v>
      </c>
      <c r="D190" s="17"/>
      <c r="E190" s="5">
        <v>5.31</v>
      </c>
      <c r="F190" s="6">
        <v>1</v>
      </c>
      <c r="G190" s="4">
        <f t="shared" si="31"/>
        <v>117189.27</v>
      </c>
      <c r="H190" s="4">
        <f t="shared" si="32"/>
        <v>136069.76</v>
      </c>
      <c r="I190" s="4">
        <f t="shared" si="34"/>
        <v>149741.84</v>
      </c>
      <c r="J190" s="4">
        <f t="shared" si="33"/>
        <v>162762.87</v>
      </c>
    </row>
    <row r="191" spans="1:10" ht="45">
      <c r="A191" s="5">
        <v>154</v>
      </c>
      <c r="B191" s="5" t="s">
        <v>507</v>
      </c>
      <c r="C191" s="9" t="s">
        <v>216</v>
      </c>
      <c r="D191" s="17"/>
      <c r="E191" s="5">
        <v>2.86</v>
      </c>
      <c r="F191" s="6">
        <v>1</v>
      </c>
      <c r="G191" s="4">
        <f t="shared" si="31"/>
        <v>63118.89</v>
      </c>
      <c r="H191" s="4">
        <f t="shared" si="32"/>
        <v>73288.04</v>
      </c>
      <c r="I191" s="4">
        <f t="shared" si="34"/>
        <v>80651.91</v>
      </c>
      <c r="J191" s="4">
        <f t="shared" si="33"/>
        <v>87665.12</v>
      </c>
    </row>
    <row r="192" spans="1:10" ht="45">
      <c r="A192" s="5">
        <v>155</v>
      </c>
      <c r="B192" s="5" t="s">
        <v>508</v>
      </c>
      <c r="C192" s="9" t="s">
        <v>217</v>
      </c>
      <c r="D192" s="17"/>
      <c r="E192" s="8">
        <v>4.31</v>
      </c>
      <c r="F192" s="6">
        <v>1</v>
      </c>
      <c r="G192" s="4">
        <f t="shared" si="31"/>
        <v>95119.72</v>
      </c>
      <c r="H192" s="4">
        <f t="shared" si="32"/>
        <v>110444.57</v>
      </c>
      <c r="I192" s="4">
        <f t="shared" si="34"/>
        <v>121541.87</v>
      </c>
      <c r="J192" s="4">
        <f t="shared" si="33"/>
        <v>132110.73</v>
      </c>
    </row>
    <row r="193" spans="1:10" ht="45">
      <c r="A193" s="5">
        <v>156</v>
      </c>
      <c r="B193" s="5" t="s">
        <v>509</v>
      </c>
      <c r="C193" s="9" t="s">
        <v>735</v>
      </c>
      <c r="D193" s="17"/>
      <c r="E193" s="8">
        <v>2.93</v>
      </c>
      <c r="F193" s="6">
        <v>1</v>
      </c>
      <c r="G193" s="4">
        <f t="shared" si="31"/>
        <v>64663.76</v>
      </c>
      <c r="H193" s="4">
        <f t="shared" si="32"/>
        <v>75081.81</v>
      </c>
      <c r="I193" s="4">
        <f t="shared" si="34"/>
        <v>82625.91</v>
      </c>
      <c r="J193" s="4">
        <f t="shared" si="33"/>
        <v>89810.77</v>
      </c>
    </row>
    <row r="194" spans="1:10" ht="45">
      <c r="A194" s="5">
        <v>157</v>
      </c>
      <c r="B194" s="5" t="s">
        <v>510</v>
      </c>
      <c r="C194" s="9" t="s">
        <v>736</v>
      </c>
      <c r="E194" s="8">
        <v>1.24</v>
      </c>
      <c r="F194" s="6">
        <v>1</v>
      </c>
      <c r="G194" s="4">
        <f t="shared" si="31"/>
        <v>27366.23</v>
      </c>
      <c r="H194" s="4">
        <f t="shared" si="32"/>
        <v>31775.24</v>
      </c>
      <c r="I194" s="4">
        <f t="shared" si="34"/>
        <v>34967.96</v>
      </c>
      <c r="J194" s="4">
        <f t="shared" si="33"/>
        <v>38008.65</v>
      </c>
    </row>
    <row r="195" spans="1:10" ht="45">
      <c r="A195" s="5">
        <v>158</v>
      </c>
      <c r="B195" s="5" t="s">
        <v>808</v>
      </c>
      <c r="C195" s="9" t="s">
        <v>868</v>
      </c>
      <c r="D195" s="17">
        <v>0.5563</v>
      </c>
      <c r="E195" s="8">
        <v>0.4</v>
      </c>
      <c r="F195" s="6">
        <v>1</v>
      </c>
      <c r="G195" s="4">
        <f>ROUND($J$15*E195*((1-D195)+D195*F195*$G$18*1.006)+$J$15*1.006*0,2)</f>
        <v>9237.07</v>
      </c>
      <c r="H195" s="4">
        <f>ROUND($J$15*E195*((1-D195)+D195*F195*$H$18*1.006)+$J$15*1.006*0,2)</f>
        <v>10028.27</v>
      </c>
      <c r="I195" s="4">
        <f>ROUND($J$15*E195*((1-D195)+D195*F195*$I$18*1.006)+$J$15*1.006*0,2)</f>
        <v>10601.21</v>
      </c>
      <c r="J195" s="4">
        <f>ROUND($J$15*E195*((1-D195)+D195*F195*$J$18*1.006)+$J$15*1.006*0,2)</f>
        <v>11146.87</v>
      </c>
    </row>
    <row r="196" spans="1:10" ht="45">
      <c r="A196" s="5">
        <v>159</v>
      </c>
      <c r="B196" s="5" t="s">
        <v>809</v>
      </c>
      <c r="C196" s="9" t="s">
        <v>869</v>
      </c>
      <c r="D196" s="17">
        <v>0.4167</v>
      </c>
      <c r="E196" s="8">
        <v>0.76</v>
      </c>
      <c r="F196" s="6">
        <v>1</v>
      </c>
      <c r="G196" s="4">
        <f>ROUND($J$15*E196*((1-D196)+D196*F196*$G$18*1.006)+$J$15*1.006*0,2)</f>
        <v>17795.08</v>
      </c>
      <c r="H196" s="4">
        <f>ROUND($J$15*E196*((1-D196)+D196*F196*$H$18*1.006)+$J$15*1.006*0,2)</f>
        <v>18921.13</v>
      </c>
      <c r="I196" s="4">
        <f>ROUND($J$15*E196*((1-D196)+D196*F196*$I$18*1.006)+$J$15*1.006*0,2)</f>
        <v>19736.54</v>
      </c>
      <c r="J196" s="4">
        <f>ROUND($J$15*E196*((1-D196)+D196*F196*$J$18*1.006)+$J$15*1.006*0,2)</f>
        <v>20513.12</v>
      </c>
    </row>
    <row r="197" spans="1:10" ht="45">
      <c r="A197" s="5">
        <v>160</v>
      </c>
      <c r="B197" s="5" t="s">
        <v>810</v>
      </c>
      <c r="C197" s="9" t="s">
        <v>870</v>
      </c>
      <c r="D197" s="17">
        <v>0.2371</v>
      </c>
      <c r="E197" s="8">
        <v>1.07</v>
      </c>
      <c r="F197" s="6">
        <v>1</v>
      </c>
      <c r="G197" s="4">
        <f>ROUND($J$15*E197*((1-D197)+D197*F197*$G$18*1.006)+$J$15*1.006*0,2)</f>
        <v>25496.74</v>
      </c>
      <c r="H197" s="4">
        <f>ROUND($J$15*E197*((1-D197)+D197*F197*$H$18*1.006)+$J$15*1.006*0,2)</f>
        <v>26398.79</v>
      </c>
      <c r="I197" s="4">
        <f>ROUND($J$15*E197*((1-D197)+D197*F197*$I$18*1.006)+$J$15*1.006*0,2)</f>
        <v>27052.01</v>
      </c>
      <c r="J197" s="4">
        <f>ROUND($J$15*E197*((1-D197)+D197*F197*$J$18*1.006)+$J$15*1.006*0,2)</f>
        <v>27674.12</v>
      </c>
    </row>
    <row r="198" spans="1:10" ht="45">
      <c r="A198" s="5">
        <v>161</v>
      </c>
      <c r="B198" s="5" t="s">
        <v>811</v>
      </c>
      <c r="C198" s="9" t="s">
        <v>871</v>
      </c>
      <c r="D198" s="17">
        <v>0.1875</v>
      </c>
      <c r="E198" s="8">
        <v>1.37</v>
      </c>
      <c r="F198" s="6">
        <v>1</v>
      </c>
      <c r="G198" s="4">
        <f>ROUND($J$15*E198*((1-D198)+D198*F198*$G$18*1.006)+$J$15*1.006*0,2)</f>
        <v>32802.05</v>
      </c>
      <c r="H198" s="4">
        <f>ROUND($J$15*E198*((1-D198)+D198*F198*$H$18*1.006)+$J$15*1.006*0,2)</f>
        <v>33715.4</v>
      </c>
      <c r="I198" s="4">
        <f>ROUND($J$15*E198*((1-D198)+D198*F198*$I$18*1.006)+$J$15*1.006*0,2)</f>
        <v>34376.8</v>
      </c>
      <c r="J198" s="4">
        <f>ROUND($J$15*E198*((1-D198)+D198*F198*$J$18*1.006)+$J$15*1.006*0,2)</f>
        <v>35006.7</v>
      </c>
    </row>
    <row r="199" spans="1:10" ht="45">
      <c r="A199" s="5">
        <v>162</v>
      </c>
      <c r="B199" s="5" t="s">
        <v>812</v>
      </c>
      <c r="C199" s="9" t="s">
        <v>872</v>
      </c>
      <c r="D199" s="17">
        <v>0.325</v>
      </c>
      <c r="E199" s="8">
        <v>2.16</v>
      </c>
      <c r="F199" s="6">
        <v>1</v>
      </c>
      <c r="G199" s="4">
        <f>ROUND($J$15*E199*((1-D199)+D199*F199*$G$18*1.006)+$J$15*1.006*0,2)</f>
        <v>51032.24</v>
      </c>
      <c r="H199" s="4">
        <f>ROUND($J$15*E199*((1-D199)+D199*F199*$H$18*1.006)+$J$15*1.006*0,2)</f>
        <v>53528.3</v>
      </c>
      <c r="I199" s="4">
        <f>ROUND($J$15*E199*((1-D199)+D199*F199*$I$18*1.006)+$J$15*1.006*0,2)</f>
        <v>55335.8</v>
      </c>
      <c r="J199" s="4">
        <f>ROUND($J$15*E199*((1-D199)+D199*F199*$J$18*1.006)+$J$15*1.006*0,2)</f>
        <v>57057.22</v>
      </c>
    </row>
    <row r="200" spans="1:10" ht="45">
      <c r="A200" s="5">
        <v>163</v>
      </c>
      <c r="B200" s="5" t="s">
        <v>813</v>
      </c>
      <c r="C200" s="9" t="s">
        <v>873</v>
      </c>
      <c r="D200" s="17">
        <v>0.0876</v>
      </c>
      <c r="E200" s="8">
        <v>2.68</v>
      </c>
      <c r="F200" s="6">
        <v>1</v>
      </c>
      <c r="G200" s="4">
        <f>ROUND($J$15*E200*((1-D200)+D200*F200*$G$18*1.006)+$J$15*1.006*0,2)</f>
        <v>64784.88</v>
      </c>
      <c r="H200" s="4">
        <f>ROUND($J$15*E200*((1-D200)+D200*F200*$H$18*1.006)+$J$15*1.006*0,2)</f>
        <v>65619.63</v>
      </c>
      <c r="I200" s="4">
        <f>ROUND($J$15*E200*((1-D200)+D200*F200*$I$18*1.006)+$J$15*1.006*0,2)</f>
        <v>66224.11</v>
      </c>
      <c r="J200" s="4">
        <f>ROUND($J$15*E200*((1-D200)+D200*F200*$J$18*1.006)+$J$15*1.006*0,2)</f>
        <v>66799.8</v>
      </c>
    </row>
    <row r="201" spans="1:10" ht="45">
      <c r="A201" s="5">
        <v>164</v>
      </c>
      <c r="B201" s="5" t="s">
        <v>814</v>
      </c>
      <c r="C201" s="9" t="s">
        <v>874</v>
      </c>
      <c r="D201" s="17">
        <v>0.0711</v>
      </c>
      <c r="E201" s="8">
        <v>3.53</v>
      </c>
      <c r="F201" s="6">
        <v>1</v>
      </c>
      <c r="G201" s="4">
        <f>ROUND($J$15*E201*((1-D201)+D201*F201*$G$18*1.006)+$J$15*1.006*0,2)</f>
        <v>85466.63</v>
      </c>
      <c r="H201" s="4">
        <f>ROUND($J$15*E201*((1-D201)+D201*F201*$H$18*1.006)+$J$15*1.006*0,2)</f>
        <v>86359.03</v>
      </c>
      <c r="I201" s="4">
        <f>ROUND($J$15*E201*((1-D201)+D201*F201*$I$18*1.006)+$J$15*1.006*0,2)</f>
        <v>87005.26</v>
      </c>
      <c r="J201" s="4">
        <f>ROUND($J$15*E201*((1-D201)+D201*F201*$J$18*1.006)+$J$15*1.006*0,2)</f>
        <v>87620.71</v>
      </c>
    </row>
    <row r="202" spans="1:10" s="2" customFormat="1" ht="45">
      <c r="A202" s="5">
        <v>165</v>
      </c>
      <c r="B202" s="5" t="s">
        <v>815</v>
      </c>
      <c r="C202" s="9" t="s">
        <v>875</v>
      </c>
      <c r="D202" s="17">
        <v>0.0777</v>
      </c>
      <c r="E202" s="8">
        <v>4.44</v>
      </c>
      <c r="F202" s="6">
        <v>1</v>
      </c>
      <c r="G202" s="4">
        <f>ROUND($J$15*E202*((1-D202)+D202*F202*$G$18*1.006)+$J$15*1.006*0,2)</f>
        <v>107431.53</v>
      </c>
      <c r="H202" s="4">
        <f>ROUND($J$15*E202*((1-D202)+D202*F202*$H$18*1.006)+$J$15*1.006*0,2)</f>
        <v>108658.18</v>
      </c>
      <c r="I202" s="4">
        <f>ROUND($J$15*E202*((1-D202)+D202*F202*$I$18*1.006)+$J$15*1.006*0,2)</f>
        <v>109546.45</v>
      </c>
      <c r="J202" s="4">
        <f>ROUND($J$15*E202*((1-D202)+D202*F202*$J$18*1.006)+$J$15*1.006*0,2)</f>
        <v>110392.42</v>
      </c>
    </row>
    <row r="203" spans="1:10" ht="45">
      <c r="A203" s="5">
        <v>166</v>
      </c>
      <c r="B203" s="5" t="s">
        <v>824</v>
      </c>
      <c r="C203" s="9" t="s">
        <v>876</v>
      </c>
      <c r="D203" s="17">
        <v>0.0584</v>
      </c>
      <c r="E203" s="8">
        <v>4.88</v>
      </c>
      <c r="F203" s="6">
        <v>1</v>
      </c>
      <c r="G203" s="4">
        <f>ROUND($J$15*E203*((1-D203)+D203*F203*$G$18*1.006)+$J$15*1.006*0,2)</f>
        <v>118295.08</v>
      </c>
      <c r="H203" s="4">
        <f>ROUND($J$15*E203*((1-D203)+D203*F203*$H$18*1.006)+$J$15*1.006*0,2)</f>
        <v>119308.41</v>
      </c>
      <c r="I203" s="4">
        <f>ROUND($J$15*E203*((1-D203)+D203*F203*$I$18*1.006)+$J$15*1.006*0,2)</f>
        <v>120042.2</v>
      </c>
      <c r="J203" s="4">
        <f>ROUND($J$15*E203*((1-D203)+D203*F203*$J$18*1.006)+$J$15*1.006*0,2)</f>
        <v>120741.05</v>
      </c>
    </row>
    <row r="204" spans="1:10" ht="45">
      <c r="A204" s="5">
        <v>167</v>
      </c>
      <c r="B204" s="5" t="s">
        <v>816</v>
      </c>
      <c r="C204" s="9" t="s">
        <v>877</v>
      </c>
      <c r="D204" s="17">
        <v>0.0579</v>
      </c>
      <c r="E204" s="8">
        <v>5.25</v>
      </c>
      <c r="F204" s="6">
        <v>1</v>
      </c>
      <c r="G204" s="4">
        <f>ROUND($J$15*E204*((1-D204)+D204*F204*$G$18*1.006)+$J$15*1.006*0,2)</f>
        <v>127270.22</v>
      </c>
      <c r="H204" s="4">
        <f>ROUND($J$15*E204*((1-D204)+D204*F204*$H$18*1.006)+$J$15*1.006*0,2)</f>
        <v>128351.05</v>
      </c>
      <c r="I204" s="4">
        <f>ROUND($J$15*E204*((1-D204)+D204*F204*$I$18*1.006)+$J$15*1.006*0,2)</f>
        <v>129133.72</v>
      </c>
      <c r="J204" s="4">
        <f>ROUND($J$15*E204*((1-D204)+D204*F204*$J$18*1.006)+$J$15*1.006*0,2)</f>
        <v>129879.12</v>
      </c>
    </row>
    <row r="205" spans="1:10" ht="45">
      <c r="A205" s="5">
        <v>168</v>
      </c>
      <c r="B205" s="5" t="s">
        <v>817</v>
      </c>
      <c r="C205" s="9" t="s">
        <v>878</v>
      </c>
      <c r="D205" s="17">
        <v>0.0727</v>
      </c>
      <c r="E205" s="8">
        <v>5.74</v>
      </c>
      <c r="F205" s="6">
        <v>1</v>
      </c>
      <c r="G205" s="4">
        <f>ROUND($J$15*E205*((1-D205)+D205*F205*$G$18*1.006)+$J$15*1.006*0,2)</f>
        <v>138952.89</v>
      </c>
      <c r="H205" s="4">
        <f>ROUND($J$15*E205*((1-D205)+D205*F205*$H$18*1.006)+$J$15*1.006*0,2)</f>
        <v>140436.65</v>
      </c>
      <c r="I205" s="4">
        <f>ROUND($J$15*E205*((1-D205)+D205*F205*$I$18*1.006)+$J$15*1.006*0,2)</f>
        <v>141511.1</v>
      </c>
      <c r="J205" s="4">
        <f>ROUND($J$15*E205*((1-D205)+D205*F205*$J$18*1.006)+$J$15*1.006*0,2)</f>
        <v>142534.39</v>
      </c>
    </row>
    <row r="206" spans="1:10" ht="45">
      <c r="A206" s="5">
        <v>169</v>
      </c>
      <c r="B206" s="5" t="s">
        <v>818</v>
      </c>
      <c r="C206" s="9" t="s">
        <v>879</v>
      </c>
      <c r="D206" s="17">
        <v>0.059</v>
      </c>
      <c r="E206" s="8">
        <v>6.76</v>
      </c>
      <c r="F206" s="6">
        <v>1</v>
      </c>
      <c r="G206" s="4">
        <f>ROUND($J$15*E206*((1-D206)+D206*F206*$G$18*1.006)+$J$15*1.006*0,2)</f>
        <v>163858.42</v>
      </c>
      <c r="H206" s="4">
        <f>ROUND($J$15*E206*((1-D206)+D206*F206*$H$18*1.006)+$J$15*1.006*0,2)</f>
        <v>165276.55</v>
      </c>
      <c r="I206" s="4">
        <f>ROUND($J$15*E206*((1-D206)+D206*F206*$I$18*1.006)+$J$15*1.006*0,2)</f>
        <v>166303.48</v>
      </c>
      <c r="J206" s="4">
        <f>ROUND($J$15*E206*((1-D206)+D206*F206*$J$18*1.006)+$J$15*1.006*0,2)</f>
        <v>167281.5</v>
      </c>
    </row>
    <row r="207" spans="1:10" ht="45">
      <c r="A207" s="5">
        <v>170</v>
      </c>
      <c r="B207" s="5" t="s">
        <v>819</v>
      </c>
      <c r="C207" s="9" t="s">
        <v>880</v>
      </c>
      <c r="D207" s="18">
        <v>0.0332</v>
      </c>
      <c r="E207" s="8">
        <v>8.07</v>
      </c>
      <c r="F207" s="6">
        <v>1</v>
      </c>
      <c r="G207" s="4">
        <f>ROUND($J$15*E207*((1-D207)+D207*F207*$G$18*1.006)+$J$15*1.006*0,2)</f>
        <v>196092.15</v>
      </c>
      <c r="H207" s="4">
        <f>ROUND($J$15*E207*((1-D207)+D207*F207*$H$18*1.006)+$J$15*1.006*0,2)</f>
        <v>197044.79</v>
      </c>
      <c r="I207" s="4">
        <f>ROUND($J$15*E207*((1-D207)+D207*F207*$I$18*1.006)+$J$15*1.006*0,2)</f>
        <v>197734.64</v>
      </c>
      <c r="J207" s="4">
        <f>ROUND($J$15*E207*((1-D207)+D207*F207*$J$18*1.006)+$J$15*1.006*0,2)</f>
        <v>198391.64</v>
      </c>
    </row>
    <row r="208" spans="1:10" ht="45">
      <c r="A208" s="5">
        <v>171</v>
      </c>
      <c r="B208" s="5" t="s">
        <v>820</v>
      </c>
      <c r="C208" s="9" t="s">
        <v>881</v>
      </c>
      <c r="D208" s="18">
        <v>0.0215</v>
      </c>
      <c r="E208" s="8">
        <v>10.11</v>
      </c>
      <c r="F208" s="6">
        <v>1</v>
      </c>
      <c r="G208" s="4">
        <f>ROUND($J$15*E208*((1-D208)+D208*F208*$G$18*1.006)+$J$15*1.006*0,2)</f>
        <v>245934.67</v>
      </c>
      <c r="H208" s="4">
        <f>ROUND($J$15*E208*((1-D208)+D208*F208*$H$18*1.006)+$J$15*1.006*0,2)</f>
        <v>246707.55</v>
      </c>
      <c r="I208" s="4">
        <f>ROUND($J$15*E208*((1-D208)+D208*F208*$I$18*1.006)+$J$15*1.006*0,2)</f>
        <v>247267.22</v>
      </c>
      <c r="J208" s="4">
        <f>ROUND($J$15*E208*((1-D208)+D208*F208*$J$18*1.006)+$J$15*1.006*0,2)</f>
        <v>247800.23</v>
      </c>
    </row>
    <row r="209" spans="1:10" ht="45">
      <c r="A209" s="5">
        <v>172</v>
      </c>
      <c r="B209" s="5" t="s">
        <v>821</v>
      </c>
      <c r="C209" s="9" t="s">
        <v>882</v>
      </c>
      <c r="D209" s="18">
        <v>0.0155</v>
      </c>
      <c r="E209" s="8">
        <v>13.86</v>
      </c>
      <c r="F209" s="6">
        <v>1</v>
      </c>
      <c r="G209" s="4">
        <f>ROUND($J$15*E209*((1-D209)+D209*F209*$G$18*1.006)+$J$15*1.006*0,2)</f>
        <v>337348.5</v>
      </c>
      <c r="H209" s="4">
        <f>ROUND($J$15*E209*((1-D209)+D209*F209*$H$18*1.006)+$J$15*1.006*0,2)</f>
        <v>338112.36</v>
      </c>
      <c r="I209" s="4">
        <f>ROUND($J$15*E209*((1-D209)+D209*F209*$I$18*1.006)+$J$15*1.006*0,2)</f>
        <v>338665.5</v>
      </c>
      <c r="J209" s="4">
        <f>ROUND($J$15*E209*((1-D209)+D209*F209*$J$18*1.006)+$J$15*1.006*0,2)</f>
        <v>339192.29</v>
      </c>
    </row>
    <row r="210" spans="1:10" ht="45">
      <c r="A210" s="5">
        <v>173</v>
      </c>
      <c r="B210" s="5" t="s">
        <v>822</v>
      </c>
      <c r="C210" s="9" t="s">
        <v>883</v>
      </c>
      <c r="D210" s="18">
        <v>0.0119</v>
      </c>
      <c r="E210" s="8">
        <v>17.2</v>
      </c>
      <c r="F210" s="6">
        <v>1</v>
      </c>
      <c r="G210" s="4">
        <f>ROUND($J$15*E210*((1-D210)+D210*F210*$G$18*1.006)+$J$15*1.006*0,2)</f>
        <v>418785.94</v>
      </c>
      <c r="H210" s="4">
        <f>ROUND($J$15*E210*((1-D210)+D210*F210*$H$18*1.006)+$J$15*1.006*0,2)</f>
        <v>419513.71</v>
      </c>
      <c r="I210" s="4">
        <f>ROUND($J$15*E210*((1-D210)+D210*F210*$I$18*1.006)+$J$15*1.006*0,2)</f>
        <v>420040.71</v>
      </c>
      <c r="J210" s="4">
        <f>ROUND($J$15*E210*((1-D210)+D210*F210*$J$18*1.006)+$J$15*1.006*0,2)</f>
        <v>420542.62</v>
      </c>
    </row>
    <row r="211" spans="1:10" ht="45">
      <c r="A211" s="5">
        <v>174</v>
      </c>
      <c r="B211" s="5" t="s">
        <v>823</v>
      </c>
      <c r="C211" s="9" t="s">
        <v>884</v>
      </c>
      <c r="D211" s="18">
        <v>0.0069</v>
      </c>
      <c r="E211" s="8">
        <v>29.17</v>
      </c>
      <c r="F211" s="6">
        <v>1</v>
      </c>
      <c r="G211" s="4">
        <f>ROUND($J$15*E211*((1-D211)+D211*F211*$G$18*1.006)+$J$15*1.006*0,2)</f>
        <v>710568.05</v>
      </c>
      <c r="H211" s="4">
        <f>ROUND($J$15*E211*((1-D211)+D211*F211*$H$18*1.006)+$J$15*1.006*0,2)</f>
        <v>711283.71</v>
      </c>
      <c r="I211" s="4">
        <f>ROUND($J$15*E211*((1-D211)+D211*F211*$I$18*1.006)+$J$15*1.006*0,2)</f>
        <v>711801.94</v>
      </c>
      <c r="J211" s="4">
        <f>ROUND($J$15*E211*((1-D211)+D211*F211*$J$18*1.006)+$J$15*1.006*0,2)</f>
        <v>712295.49</v>
      </c>
    </row>
    <row r="212" spans="1:10" ht="15">
      <c r="A212" s="5">
        <v>175</v>
      </c>
      <c r="B212" s="5" t="s">
        <v>737</v>
      </c>
      <c r="C212" s="9" t="s">
        <v>32</v>
      </c>
      <c r="D212" s="17"/>
      <c r="E212" s="5">
        <v>0.79</v>
      </c>
      <c r="F212" s="6">
        <v>1</v>
      </c>
      <c r="G212" s="4">
        <f aca="true" t="shared" si="35" ref="G212:G229">ROUND($J$14*E212*F212*$G$18,2)</f>
        <v>17434.94</v>
      </c>
      <c r="H212" s="4">
        <f aca="true" t="shared" si="36" ref="H212:H229">ROUND($J$14*E212*F212*$H$18,2)</f>
        <v>20243.9</v>
      </c>
      <c r="I212" s="4">
        <f aca="true" t="shared" si="37" ref="I212:I219">ROUND($J$14*E212*F212*$I$18,2)</f>
        <v>22277.98</v>
      </c>
      <c r="J212" s="4">
        <f aca="true" t="shared" si="38" ref="J212:J229">ROUND($J$14*E212*F212*$J$18,2)</f>
        <v>24215.19</v>
      </c>
    </row>
    <row r="213" spans="1:10" ht="15">
      <c r="A213" s="5">
        <v>176</v>
      </c>
      <c r="B213" s="5" t="s">
        <v>738</v>
      </c>
      <c r="C213" s="9" t="s">
        <v>33</v>
      </c>
      <c r="D213" s="28"/>
      <c r="E213" s="5">
        <v>1.14</v>
      </c>
      <c r="F213" s="6">
        <v>1</v>
      </c>
      <c r="G213" s="4">
        <f t="shared" si="35"/>
        <v>25159.28</v>
      </c>
      <c r="H213" s="4">
        <f t="shared" si="36"/>
        <v>29212.72</v>
      </c>
      <c r="I213" s="4">
        <f t="shared" si="37"/>
        <v>32147.97</v>
      </c>
      <c r="J213" s="4">
        <f t="shared" si="38"/>
        <v>34943.44</v>
      </c>
    </row>
    <row r="214" spans="1:10" ht="15">
      <c r="A214" s="5">
        <v>177</v>
      </c>
      <c r="B214" s="5" t="s">
        <v>739</v>
      </c>
      <c r="C214" s="9" t="s">
        <v>34</v>
      </c>
      <c r="D214" s="28"/>
      <c r="E214" s="5">
        <v>2.46</v>
      </c>
      <c r="F214" s="6">
        <v>1</v>
      </c>
      <c r="G214" s="4">
        <f t="shared" si="35"/>
        <v>54291.07</v>
      </c>
      <c r="H214" s="4">
        <f t="shared" si="36"/>
        <v>63037.97</v>
      </c>
      <c r="I214" s="4">
        <f t="shared" si="37"/>
        <v>69371.93</v>
      </c>
      <c r="J214" s="4">
        <f t="shared" si="38"/>
        <v>75404.27</v>
      </c>
    </row>
    <row r="215" spans="1:10" ht="15">
      <c r="A215" s="5">
        <v>178</v>
      </c>
      <c r="B215" s="5" t="s">
        <v>740</v>
      </c>
      <c r="C215" s="9" t="s">
        <v>511</v>
      </c>
      <c r="D215" s="28"/>
      <c r="E215" s="5">
        <v>2.51</v>
      </c>
      <c r="F215" s="6">
        <v>1</v>
      </c>
      <c r="G215" s="4">
        <f t="shared" si="35"/>
        <v>55394.55</v>
      </c>
      <c r="H215" s="4">
        <f t="shared" si="36"/>
        <v>64319.23</v>
      </c>
      <c r="I215" s="4">
        <f t="shared" si="37"/>
        <v>70781.92</v>
      </c>
      <c r="J215" s="4">
        <f t="shared" si="38"/>
        <v>76936.87</v>
      </c>
    </row>
    <row r="216" spans="1:10" ht="15">
      <c r="A216" s="5">
        <v>179</v>
      </c>
      <c r="B216" s="5" t="s">
        <v>741</v>
      </c>
      <c r="C216" s="9" t="s">
        <v>512</v>
      </c>
      <c r="D216" s="28"/>
      <c r="E216" s="5">
        <v>2.82</v>
      </c>
      <c r="F216" s="6">
        <v>1</v>
      </c>
      <c r="G216" s="4">
        <f t="shared" si="35"/>
        <v>62236.11</v>
      </c>
      <c r="H216" s="4">
        <f t="shared" si="36"/>
        <v>72263.04</v>
      </c>
      <c r="I216" s="4">
        <f t="shared" si="37"/>
        <v>79523.91</v>
      </c>
      <c r="J216" s="4">
        <f t="shared" si="38"/>
        <v>86439.04</v>
      </c>
    </row>
    <row r="217" spans="1:10" s="2" customFormat="1" ht="15">
      <c r="A217" s="5">
        <v>180</v>
      </c>
      <c r="B217" s="5" t="s">
        <v>742</v>
      </c>
      <c r="C217" s="9" t="s">
        <v>513</v>
      </c>
      <c r="D217" s="34"/>
      <c r="E217" s="5">
        <v>4.51</v>
      </c>
      <c r="F217" s="6">
        <v>1</v>
      </c>
      <c r="G217" s="4">
        <f t="shared" si="35"/>
        <v>99533.63</v>
      </c>
      <c r="H217" s="4">
        <f t="shared" si="36"/>
        <v>115569.61</v>
      </c>
      <c r="I217" s="4">
        <f t="shared" si="37"/>
        <v>127181.86</v>
      </c>
      <c r="J217" s="4">
        <f t="shared" si="38"/>
        <v>138241.16</v>
      </c>
    </row>
    <row r="218" spans="1:10" ht="15">
      <c r="A218" s="5">
        <v>181</v>
      </c>
      <c r="B218" s="5" t="s">
        <v>743</v>
      </c>
      <c r="C218" s="9" t="s">
        <v>514</v>
      </c>
      <c r="D218" s="28"/>
      <c r="E218" s="5">
        <v>4.87</v>
      </c>
      <c r="F218" s="6">
        <v>1</v>
      </c>
      <c r="G218" s="4">
        <f t="shared" si="35"/>
        <v>107478.67</v>
      </c>
      <c r="H218" s="4">
        <f t="shared" si="36"/>
        <v>124794.67</v>
      </c>
      <c r="I218" s="4">
        <f t="shared" si="37"/>
        <v>137333.85</v>
      </c>
      <c r="J218" s="4">
        <f t="shared" si="38"/>
        <v>149275.93</v>
      </c>
    </row>
    <row r="219" spans="1:10" ht="15">
      <c r="A219" s="5">
        <v>182</v>
      </c>
      <c r="B219" s="5" t="s">
        <v>744</v>
      </c>
      <c r="C219" s="9" t="s">
        <v>515</v>
      </c>
      <c r="D219" s="17"/>
      <c r="E219" s="5">
        <v>14.55</v>
      </c>
      <c r="F219" s="6">
        <v>1</v>
      </c>
      <c r="G219" s="4">
        <f t="shared" si="35"/>
        <v>321111.83</v>
      </c>
      <c r="H219" s="4">
        <f t="shared" si="36"/>
        <v>372846.51</v>
      </c>
      <c r="I219" s="4">
        <f t="shared" si="37"/>
        <v>410309.56</v>
      </c>
      <c r="J219" s="4">
        <f t="shared" si="38"/>
        <v>445988.65</v>
      </c>
    </row>
    <row r="220" spans="1:10" ht="30">
      <c r="A220" s="5">
        <v>183</v>
      </c>
      <c r="B220" s="5" t="s">
        <v>745</v>
      </c>
      <c r="C220" s="9" t="s">
        <v>885</v>
      </c>
      <c r="D220" s="17">
        <v>0.8708</v>
      </c>
      <c r="E220" s="5">
        <v>3.78</v>
      </c>
      <c r="F220" s="6">
        <v>1</v>
      </c>
      <c r="G220" s="4">
        <f>ROUND($J$15*E220*((1-D220)+D220*F220*$G$18*1.006)+$J$15*1.006*0,2)</f>
        <v>84549.02</v>
      </c>
      <c r="H220" s="4">
        <f>ROUND($J$15*E220*((1-D220)+D220*F220*$H$18*1.006)+$J$15*1.006*0,2)</f>
        <v>96252.88</v>
      </c>
      <c r="I220" s="4">
        <f>ROUND($J$15*E220*((1-D220)+D220*F220*$I$18*1.006)+$J$15*1.006*0,2)</f>
        <v>104728.09</v>
      </c>
      <c r="J220" s="4">
        <f>ROUND($J$15*E220*((1-D220)+D220*F220*$J$18*1.006)+$J$15*1.006*0,2)</f>
        <v>112799.71</v>
      </c>
    </row>
    <row r="221" spans="1:10" ht="30">
      <c r="A221" s="5">
        <v>184</v>
      </c>
      <c r="B221" s="5" t="s">
        <v>746</v>
      </c>
      <c r="C221" s="9" t="s">
        <v>886</v>
      </c>
      <c r="D221" s="17">
        <v>0.8884</v>
      </c>
      <c r="E221" s="5">
        <v>4.37</v>
      </c>
      <c r="F221" s="6">
        <v>1</v>
      </c>
      <c r="G221" s="4">
        <f>ROUND($J$15*E221*((1-D221)+D221*F221*$G$18*1.006)+$J$15*1.006*0,2)</f>
        <v>97568.47</v>
      </c>
      <c r="H221" s="4">
        <f>ROUND($J$15*E221*((1-D221)+D221*F221*$H$18*1.006)+$J$15*1.006*0,2)</f>
        <v>111372.6</v>
      </c>
      <c r="I221" s="4">
        <f>ROUND($J$15*E221*((1-D221)+D221*F221*$I$18*1.006)+$J$15*1.006*0,2)</f>
        <v>121368.68</v>
      </c>
      <c r="J221" s="4">
        <f>ROUND($J$15*E221*((1-D221)+D221*F221*$J$18*1.006)+$J$15*1.006*0,2)</f>
        <v>130888.77</v>
      </c>
    </row>
    <row r="222" spans="1:10" ht="30">
      <c r="A222" s="5">
        <v>185</v>
      </c>
      <c r="B222" s="5" t="s">
        <v>747</v>
      </c>
      <c r="C222" s="9" t="s">
        <v>887</v>
      </c>
      <c r="D222" s="17">
        <v>0.8705</v>
      </c>
      <c r="E222" s="5">
        <v>5.85</v>
      </c>
      <c r="F222" s="6">
        <v>1</v>
      </c>
      <c r="G222" s="4">
        <f>ROUND($J$15*E222*((1-D222)+D222*F222*$G$18*1.006)+$J$15*1.006*0,2)</f>
        <v>130853.72</v>
      </c>
      <c r="H222" s="4">
        <f>ROUND($J$15*E222*((1-D222)+D222*F222*$H$18*1.006)+$J$15*1.006*0,2)</f>
        <v>148960.6</v>
      </c>
      <c r="I222" s="4">
        <f>ROUND($J$15*E222*((1-D222)+D222*F222*$I$18*1.006)+$J$15*1.006*0,2)</f>
        <v>162072.47</v>
      </c>
      <c r="J222" s="4">
        <f>ROUND($J$15*E222*((1-D222)+D222*F222*$J$18*1.006)+$J$15*1.006*0,2)</f>
        <v>174559.97</v>
      </c>
    </row>
    <row r="223" spans="1:10" ht="30">
      <c r="A223" s="5">
        <v>186</v>
      </c>
      <c r="B223" s="5" t="s">
        <v>748</v>
      </c>
      <c r="C223" s="9" t="s">
        <v>888</v>
      </c>
      <c r="D223" s="17">
        <v>0.8849</v>
      </c>
      <c r="E223" s="5">
        <v>6.57</v>
      </c>
      <c r="F223" s="6">
        <v>1</v>
      </c>
      <c r="G223" s="4">
        <f>ROUND($J$15*E223*((1-D223)+D223*F223*$G$18*1.006)+$J$15*1.006*0,2)</f>
        <v>146740.64</v>
      </c>
      <c r="H223" s="4">
        <f>ROUND($J$15*E223*((1-D223)+D223*F223*$H$18*1.006)+$J$15*1.006*0,2)</f>
        <v>167412.44</v>
      </c>
      <c r="I223" s="4">
        <f>ROUND($J$15*E223*((1-D223)+D223*F223*$I$18*1.006)+$J$15*1.006*0,2)</f>
        <v>182381.68</v>
      </c>
      <c r="J223" s="4">
        <f>ROUND($J$15*E223*((1-D223)+D223*F223*$J$18*1.006)+$J$15*1.006*0,2)</f>
        <v>196638.1</v>
      </c>
    </row>
    <row r="224" spans="1:10" ht="30">
      <c r="A224" s="5">
        <v>187</v>
      </c>
      <c r="B224" s="5" t="s">
        <v>749</v>
      </c>
      <c r="C224" s="9" t="s">
        <v>889</v>
      </c>
      <c r="D224" s="17">
        <v>0.4603</v>
      </c>
      <c r="E224" s="5">
        <v>9.49</v>
      </c>
      <c r="F224" s="6">
        <v>1</v>
      </c>
      <c r="G224" s="4">
        <f>ROUND($J$15*E224*((1-D224)+D224*F224*$G$18*1.006)+$J$15*1.006*0,2)</f>
        <v>221250.29</v>
      </c>
      <c r="H224" s="4">
        <f>ROUND($J$15*E224*((1-D224)+D224*F224*$H$18*1.006)+$J$15*1.006*0,2)</f>
        <v>236782.24</v>
      </c>
      <c r="I224" s="4">
        <f>ROUND($J$15*E224*((1-D224)+D224*F224*$I$18*1.006)+$J$15*1.006*0,2)</f>
        <v>248029.52</v>
      </c>
      <c r="J224" s="4">
        <f>ROUND($J$15*E224*((1-D224)+D224*F224*$J$18*1.006)+$J$15*1.006*0,2)</f>
        <v>258741.21</v>
      </c>
    </row>
    <row r="225" spans="1:10" ht="30">
      <c r="A225" s="5">
        <v>188</v>
      </c>
      <c r="B225" s="5" t="s">
        <v>750</v>
      </c>
      <c r="C225" s="9" t="s">
        <v>890</v>
      </c>
      <c r="D225" s="17">
        <v>0.2676</v>
      </c>
      <c r="E225" s="5">
        <v>16.32</v>
      </c>
      <c r="F225" s="6">
        <v>1</v>
      </c>
      <c r="G225" s="4">
        <f>ROUND($J$15*E225*((1-D225)+D225*F225*$G$18*1.006)+$J$15*1.006*0,2)</f>
        <v>387737.03</v>
      </c>
      <c r="H225" s="4">
        <f>ROUND($J$15*E225*((1-D225)+D225*F225*$H$18*1.006)+$J$15*1.006*0,2)</f>
        <v>403265.37</v>
      </c>
      <c r="I225" s="4">
        <f>ROUND($J$15*E225*((1-D225)+D225*F225*$I$18*1.006)+$J$15*1.006*0,2)</f>
        <v>414510.03</v>
      </c>
      <c r="J225" s="4">
        <f>ROUND($J$15*E225*((1-D225)+D225*F225*$J$18*1.006)+$J$15*1.006*0,2)</f>
        <v>425219.23</v>
      </c>
    </row>
    <row r="226" spans="1:10" ht="45">
      <c r="A226" s="5">
        <v>189</v>
      </c>
      <c r="B226" s="5" t="s">
        <v>751</v>
      </c>
      <c r="C226" s="9" t="s">
        <v>838</v>
      </c>
      <c r="D226" s="17"/>
      <c r="E226" s="5">
        <v>0.43</v>
      </c>
      <c r="F226" s="6">
        <v>1</v>
      </c>
      <c r="G226" s="4">
        <f t="shared" si="35"/>
        <v>9489.9</v>
      </c>
      <c r="H226" s="4">
        <f t="shared" si="36"/>
        <v>11018.83</v>
      </c>
      <c r="I226" s="4">
        <f>ROUND($J$14*E226*F226*$I$18,2)</f>
        <v>12125.99</v>
      </c>
      <c r="J226" s="4">
        <f t="shared" si="38"/>
        <v>13180.42</v>
      </c>
    </row>
    <row r="227" spans="1:10" ht="45">
      <c r="A227" s="5">
        <v>190</v>
      </c>
      <c r="B227" s="5" t="s">
        <v>752</v>
      </c>
      <c r="C227" s="9" t="s">
        <v>839</v>
      </c>
      <c r="D227" s="17"/>
      <c r="E227" s="5">
        <v>1.37</v>
      </c>
      <c r="F227" s="6">
        <v>1</v>
      </c>
      <c r="G227" s="4">
        <f t="shared" si="35"/>
        <v>30235.27</v>
      </c>
      <c r="H227" s="4">
        <f t="shared" si="36"/>
        <v>35106.51</v>
      </c>
      <c r="I227" s="4">
        <f>ROUND($J$14*E227*F227*$I$18,2)</f>
        <v>38633.96</v>
      </c>
      <c r="J227" s="4">
        <f t="shared" si="38"/>
        <v>41993.43</v>
      </c>
    </row>
    <row r="228" spans="1:10" s="2" customFormat="1" ht="45">
      <c r="A228" s="5">
        <v>191</v>
      </c>
      <c r="B228" s="5" t="s">
        <v>753</v>
      </c>
      <c r="C228" s="9" t="s">
        <v>840</v>
      </c>
      <c r="D228" s="17"/>
      <c r="E228" s="5">
        <v>2.85</v>
      </c>
      <c r="F228" s="6">
        <v>1</v>
      </c>
      <c r="G228" s="4">
        <f t="shared" si="35"/>
        <v>62898.19</v>
      </c>
      <c r="H228" s="4">
        <f t="shared" si="36"/>
        <v>73031.79</v>
      </c>
      <c r="I228" s="4">
        <f>ROUND($J$14*E228*F228*$I$18,2)</f>
        <v>80369.91</v>
      </c>
      <c r="J228" s="4">
        <f t="shared" si="38"/>
        <v>87358.6</v>
      </c>
    </row>
    <row r="229" spans="1:10" ht="45">
      <c r="A229" s="5">
        <v>192</v>
      </c>
      <c r="B229" s="5" t="s">
        <v>754</v>
      </c>
      <c r="C229" s="9" t="s">
        <v>841</v>
      </c>
      <c r="E229" s="5">
        <v>4.87</v>
      </c>
      <c r="F229" s="6">
        <v>1</v>
      </c>
      <c r="G229" s="4">
        <f t="shared" si="35"/>
        <v>107478.67</v>
      </c>
      <c r="H229" s="4">
        <f t="shared" si="36"/>
        <v>124794.67</v>
      </c>
      <c r="I229" s="4">
        <f>ROUND($J$14*E229*F229*$I$18,2)</f>
        <v>137333.85</v>
      </c>
      <c r="J229" s="4">
        <f t="shared" si="38"/>
        <v>149275.93</v>
      </c>
    </row>
    <row r="230" spans="1:10" ht="30">
      <c r="A230" s="5">
        <v>193</v>
      </c>
      <c r="B230" s="5" t="s">
        <v>755</v>
      </c>
      <c r="C230" s="9" t="s">
        <v>861</v>
      </c>
      <c r="D230" s="17">
        <v>0.7589</v>
      </c>
      <c r="E230" s="5">
        <v>1.46</v>
      </c>
      <c r="F230" s="6">
        <v>1</v>
      </c>
      <c r="G230" s="4">
        <f>ROUND($J$15*E230*((1-D230)+D230*F230*$G$18*1.006)+$J$15*1.006*0,2)</f>
        <v>33033.23</v>
      </c>
      <c r="H230" s="4">
        <f>ROUND($J$15*E230*((1-D230)+D230*F230*$H$18*1.006)+$J$15*1.006*0,2)</f>
        <v>36972.86</v>
      </c>
      <c r="I230" s="4">
        <f>ROUND($J$15*E230*((1-D230)+D230*F230*$I$18*1.006)+$J$15*1.006*0,2)</f>
        <v>39825.71</v>
      </c>
      <c r="J230" s="4">
        <f>ROUND($J$15*E230*((1-D230)+D230*F230*$J$18*1.006)+$J$15*1.006*0,2)</f>
        <v>42542.7</v>
      </c>
    </row>
    <row r="231" spans="1:10" ht="30">
      <c r="A231" s="5">
        <v>194</v>
      </c>
      <c r="B231" s="5" t="s">
        <v>756</v>
      </c>
      <c r="C231" s="9" t="s">
        <v>862</v>
      </c>
      <c r="D231" s="17">
        <v>0.7589</v>
      </c>
      <c r="E231" s="5">
        <v>3.65</v>
      </c>
      <c r="F231" s="6">
        <v>1</v>
      </c>
      <c r="G231" s="4">
        <f>ROUND($J$15*E231*((1-D231)+D231*F231*$G$18*1.006)+$J$15*1.006*0,2)</f>
        <v>82583.07</v>
      </c>
      <c r="H231" s="4">
        <f>ROUND($J$15*E231*((1-D231)+D231*F231*$H$18*1.006)+$J$15*1.006*0,2)</f>
        <v>92432.16</v>
      </c>
      <c r="I231" s="4">
        <f>ROUND($J$15*E231*((1-D231)+D231*F231*$I$18*1.006)+$J$15*1.006*0,2)</f>
        <v>99564.26</v>
      </c>
      <c r="J231" s="4">
        <f>ROUND($J$15*E231*((1-D231)+D231*F231*$J$18*1.006)+$J$15*1.006*0,2)</f>
        <v>106356.74</v>
      </c>
    </row>
    <row r="232" spans="1:10" ht="30">
      <c r="A232" s="5">
        <v>195</v>
      </c>
      <c r="B232" s="5" t="s">
        <v>757</v>
      </c>
      <c r="C232" s="9" t="s">
        <v>863</v>
      </c>
      <c r="D232" s="17">
        <v>0.7589</v>
      </c>
      <c r="E232" s="5">
        <v>7.18</v>
      </c>
      <c r="F232" s="6">
        <v>1</v>
      </c>
      <c r="G232" s="4">
        <f>ROUND($J$15*E232*((1-D232)+D232*F232*$G$18*1.006)+$J$15*1.006*0,2)</f>
        <v>162451.08</v>
      </c>
      <c r="H232" s="4">
        <f>ROUND($J$15*E232*((1-D232)+D232*F232*$H$18*1.006)+$J$15*1.006*0,2)</f>
        <v>181825.46</v>
      </c>
      <c r="I232" s="4">
        <f>ROUND($J$15*E232*((1-D232)+D232*F232*$I$18*1.006)+$J$15*1.006*0,2)</f>
        <v>195855.18</v>
      </c>
      <c r="J232" s="4">
        <f>ROUND($J$15*E232*((1-D232)+D232*F232*$J$18*1.006)+$J$15*1.006*0,2)</f>
        <v>209216.82</v>
      </c>
    </row>
    <row r="233" spans="1:10" s="2" customFormat="1" ht="60">
      <c r="A233" s="5">
        <v>196</v>
      </c>
      <c r="B233" s="5" t="s">
        <v>758</v>
      </c>
      <c r="C233" s="9" t="s">
        <v>864</v>
      </c>
      <c r="D233" s="17">
        <v>0.2829</v>
      </c>
      <c r="E233" s="5">
        <v>3.52</v>
      </c>
      <c r="F233" s="6">
        <v>1</v>
      </c>
      <c r="G233" s="4">
        <f>ROUND($J$15*E233*((1-D233)+D233*F233*$G$18*1.006)+$J$15*1.006*0,2)</f>
        <v>83505.37</v>
      </c>
      <c r="H233" s="4">
        <f>ROUND($J$15*E233*((1-D233)+D233*F233*$H$18*1.006)+$J$15*1.006*0,2)</f>
        <v>87046.11</v>
      </c>
      <c r="I233" s="4">
        <f>ROUND($J$15*E233*((1-D233)+D233*F233*$I$18*1.006)+$J$15*1.006*0,2)</f>
        <v>89610.1</v>
      </c>
      <c r="J233" s="4">
        <f>ROUND($J$15*E233*((1-D233)+D233*F233*$J$18*1.006)+$J$15*1.006*0,2)</f>
        <v>92051.99</v>
      </c>
    </row>
    <row r="234" spans="1:10" ht="60">
      <c r="A234" s="5">
        <v>197</v>
      </c>
      <c r="B234" s="5" t="s">
        <v>759</v>
      </c>
      <c r="C234" s="9" t="s">
        <v>891</v>
      </c>
      <c r="D234" s="17">
        <v>0.4699</v>
      </c>
      <c r="E234" s="5">
        <v>5.79</v>
      </c>
      <c r="F234" s="6">
        <v>1</v>
      </c>
      <c r="G234" s="4">
        <f>ROUND($J$15*E234*((1-D234)+D234*F234*$G$18*1.006)+$J$15*1.006*0,2)</f>
        <v>134860.15</v>
      </c>
      <c r="H234" s="4">
        <f>ROUND($J$15*E234*((1-D234)+D234*F234*$H$18*1.006)+$J$15*1.006*0,2)</f>
        <v>144534.08</v>
      </c>
      <c r="I234" s="4">
        <f>ROUND($J$15*E234*((1-D234)+D234*F234*$I$18*1.006)+$J$15*1.006*0,2)</f>
        <v>151539.34</v>
      </c>
      <c r="J234" s="4">
        <f>ROUND($J$15*E234*((1-D234)+D234*F234*$J$18*1.006)+$J$15*1.006*0,2)</f>
        <v>158211.01</v>
      </c>
    </row>
    <row r="235" spans="1:10" ht="60">
      <c r="A235" s="5">
        <v>198</v>
      </c>
      <c r="B235" s="5" t="s">
        <v>760</v>
      </c>
      <c r="C235" s="9" t="s">
        <v>860</v>
      </c>
      <c r="D235" s="17">
        <v>0.5729</v>
      </c>
      <c r="E235" s="30">
        <v>9</v>
      </c>
      <c r="F235" s="6">
        <v>1</v>
      </c>
      <c r="G235" s="4">
        <f>ROUND($J$15*E235*((1-D235)+D235*F235*$G$18*1.006)+$J$15*1.006*0,2)</f>
        <v>207489.59</v>
      </c>
      <c r="H235" s="4">
        <f>ROUND($J$15*E235*((1-D235)+D235*F235*$H$18*1.006)+$J$15*1.006*0,2)</f>
        <v>225822.87</v>
      </c>
      <c r="I235" s="4">
        <f>ROUND($J$15*E235*((1-D235)+D235*F235*$I$18*1.006)+$J$15*1.006*0,2)</f>
        <v>239098.69</v>
      </c>
      <c r="J235" s="4">
        <f>ROUND($J$15*E235*((1-D235)+D235*F235*$J$18*1.006)+$J$15*1.006*0,2)</f>
        <v>251742.33</v>
      </c>
    </row>
    <row r="236" spans="1:10" ht="60">
      <c r="A236" s="5">
        <v>199</v>
      </c>
      <c r="B236" s="5" t="s">
        <v>761</v>
      </c>
      <c r="C236" s="9" t="s">
        <v>859</v>
      </c>
      <c r="D236" s="17">
        <v>0.0498</v>
      </c>
      <c r="E236" s="5">
        <v>14.84</v>
      </c>
      <c r="F236" s="6">
        <v>1</v>
      </c>
      <c r="G236" s="4">
        <f>ROUND($J$15*E236*((1-D236)+D236*F236*$G$18*1.006)+$J$15*1.006*0,2)</f>
        <v>360027.68</v>
      </c>
      <c r="H236" s="4">
        <f>ROUND($J$15*E236*((1-D236)+D236*F236*$H$18*1.006)+$J$15*1.006*0,2)</f>
        <v>362655.42</v>
      </c>
      <c r="I236" s="4">
        <f>ROUND($J$15*E236*((1-D236)+D236*F236*$I$18*1.006)+$J$15*1.006*0,2)</f>
        <v>364558.26</v>
      </c>
      <c r="J236" s="4">
        <f>ROUND($J$15*E236*((1-D236)+D236*F236*$J$18*1.006)+$J$15*1.006*0,2)</f>
        <v>366370.49</v>
      </c>
    </row>
    <row r="237" spans="1:10" ht="60">
      <c r="A237" s="5">
        <v>200</v>
      </c>
      <c r="B237" s="5" t="s">
        <v>762</v>
      </c>
      <c r="C237" s="9" t="s">
        <v>858</v>
      </c>
      <c r="D237" s="17">
        <v>0.1577</v>
      </c>
      <c r="E237" s="5">
        <v>17.5</v>
      </c>
      <c r="F237" s="6">
        <v>1</v>
      </c>
      <c r="G237" s="4">
        <f>ROUND($J$15*E237*((1-D237)+D237*F237*$G$18*1.006)+$J$15*1.006*0,2)</f>
        <v>420206.79</v>
      </c>
      <c r="H237" s="4">
        <f>ROUND($J$15*E237*((1-D237)+D237*F237*$H$18*1.006)+$J$15*1.006*0,2)</f>
        <v>430019.49</v>
      </c>
      <c r="I237" s="4">
        <f>ROUND($J$15*E237*((1-D237)+D237*F237*$I$18*1.006)+$J$15*1.006*0,2)</f>
        <v>437125.24</v>
      </c>
      <c r="J237" s="4">
        <f>ROUND($J$15*E237*((1-D237)+D237*F237*$J$18*1.006)+$J$15*1.006*0,2)</f>
        <v>443892.62</v>
      </c>
    </row>
    <row r="238" spans="1:10" ht="60">
      <c r="A238" s="5">
        <v>201</v>
      </c>
      <c r="B238" s="5" t="s">
        <v>763</v>
      </c>
      <c r="C238" s="9" t="s">
        <v>857</v>
      </c>
      <c r="D238" s="17">
        <v>0.2483</v>
      </c>
      <c r="E238" s="5">
        <v>20.6</v>
      </c>
      <c r="F238" s="6">
        <v>1</v>
      </c>
      <c r="G238" s="4">
        <f>ROUND($J$15*E238*((1-D238)+D238*F238*$G$18*1.006)+$J$15*1.006*0,2)</f>
        <v>490339.75</v>
      </c>
      <c r="H238" s="4">
        <f>ROUND($J$15*E238*((1-D238)+D238*F238*$H$18*1.006)+$J$15*1.006*0,2)</f>
        <v>508526.82</v>
      </c>
      <c r="I238" s="4">
        <f>ROUND($J$15*E238*((1-D238)+D238*F238*$I$18*1.006)+$J$15*1.006*0,2)</f>
        <v>521696.77</v>
      </c>
      <c r="J238" s="4">
        <f>ROUND($J$15*E238*((1-D238)+D238*F238*$J$18*1.006)+$J$15*1.006*0,2)</f>
        <v>534239.57</v>
      </c>
    </row>
    <row r="239" spans="1:10" ht="15">
      <c r="A239" s="5">
        <v>202</v>
      </c>
      <c r="B239" s="5" t="s">
        <v>781</v>
      </c>
      <c r="C239" s="9" t="s">
        <v>782</v>
      </c>
      <c r="D239" s="17"/>
      <c r="E239" s="5">
        <v>2.64</v>
      </c>
      <c r="F239" s="6">
        <v>1</v>
      </c>
      <c r="G239" s="4">
        <f>ROUND($J$14*E239*F239*$G$18,2)</f>
        <v>58263.59</v>
      </c>
      <c r="H239" s="4">
        <f>ROUND($J$14*E239*F239*$H$18,2)</f>
        <v>67650.5</v>
      </c>
      <c r="I239" s="4">
        <f>ROUND($J$14*E239*F239*$I$18,2)</f>
        <v>74447.92</v>
      </c>
      <c r="J239" s="4">
        <f>ROUND($J$14*E239*F239*$J$18,2)</f>
        <v>80921.65</v>
      </c>
    </row>
    <row r="240" spans="1:10" s="2" customFormat="1" ht="30">
      <c r="A240" s="5">
        <v>203</v>
      </c>
      <c r="B240" s="5" t="s">
        <v>783</v>
      </c>
      <c r="C240" s="9" t="s">
        <v>784</v>
      </c>
      <c r="D240" s="17"/>
      <c r="E240" s="5">
        <v>19.75</v>
      </c>
      <c r="F240" s="6">
        <v>1</v>
      </c>
      <c r="G240" s="4">
        <f>ROUND($J$14*E240*F240*$G$18,2)</f>
        <v>435873.44</v>
      </c>
      <c r="H240" s="4">
        <f>ROUND($J$14*E240*F240*$H$18,2)</f>
        <v>506097.5</v>
      </c>
      <c r="I240" s="4">
        <f>ROUND($J$14*E240*F240*$I$18,2)</f>
        <v>556949.4</v>
      </c>
      <c r="J240" s="4">
        <f>ROUND($J$14*E240*F240*$J$18,2)</f>
        <v>605379.78</v>
      </c>
    </row>
    <row r="241" spans="1:10" s="2" customFormat="1" ht="30">
      <c r="A241" s="5">
        <v>204</v>
      </c>
      <c r="B241" s="5" t="s">
        <v>825</v>
      </c>
      <c r="C241" s="9" t="s">
        <v>856</v>
      </c>
      <c r="D241" s="17">
        <v>0.5905</v>
      </c>
      <c r="E241" s="5">
        <v>23.41</v>
      </c>
      <c r="F241" s="6">
        <v>1</v>
      </c>
      <c r="G241" s="4">
        <f>ROUND($J$15*E241*((1-D241)+D241*F241*$G$18*1.006)+$J$15*1.006*0,2)</f>
        <v>538753.41</v>
      </c>
      <c r="H241" s="4">
        <f>ROUND($J$15*E241*((1-D241)+D241*F241*$H$18*1.006)+$J$15*1.006*0,2)</f>
        <v>587905.29</v>
      </c>
      <c r="I241" s="4">
        <f>ROUND($J$15*E241*((1-D241)+D241*F241*$I$18*1.006)+$J$15*1.006*0,2)</f>
        <v>623498.03</v>
      </c>
      <c r="J241" s="4">
        <f>ROUND($J$15*E241*((1-D241)+D241*F241*$J$18*1.006)+$J$15*1.006*0,2)</f>
        <v>657395.88</v>
      </c>
    </row>
    <row r="242" spans="1:10" ht="15">
      <c r="A242" s="13">
        <v>20</v>
      </c>
      <c r="B242" s="7" t="s">
        <v>516</v>
      </c>
      <c r="C242" s="14" t="s">
        <v>37</v>
      </c>
      <c r="D242" s="17"/>
      <c r="E242" s="7"/>
      <c r="F242" s="6"/>
      <c r="G242" s="4"/>
      <c r="H242" s="4"/>
      <c r="I242" s="4"/>
      <c r="J242" s="4"/>
    </row>
    <row r="243" spans="1:10" ht="45">
      <c r="A243" s="5">
        <v>205</v>
      </c>
      <c r="B243" s="5" t="s">
        <v>517</v>
      </c>
      <c r="C243" s="9" t="s">
        <v>785</v>
      </c>
      <c r="D243" s="17"/>
      <c r="E243" s="5">
        <v>0.66</v>
      </c>
      <c r="F243" s="6">
        <v>1</v>
      </c>
      <c r="G243" s="4">
        <f aca="true" t="shared" si="39" ref="G243:G249">ROUND($J$14*E243*F243*$G$18,2)</f>
        <v>14565.9</v>
      </c>
      <c r="H243" s="4">
        <f aca="true" t="shared" si="40" ref="H243:H249">ROUND($J$14*E243*F243*$H$18,2)</f>
        <v>16912.63</v>
      </c>
      <c r="I243" s="4">
        <f aca="true" t="shared" si="41" ref="I243:I249">ROUND($J$14*E243*F243*$I$18,2)</f>
        <v>18611.98</v>
      </c>
      <c r="J243" s="4">
        <f aca="true" t="shared" si="42" ref="J243:J249">ROUND($J$14*E243*F243*$J$18,2)</f>
        <v>20230.41</v>
      </c>
    </row>
    <row r="244" spans="1:10" ht="30">
      <c r="A244" s="5">
        <v>206</v>
      </c>
      <c r="B244" s="5" t="s">
        <v>518</v>
      </c>
      <c r="C244" s="9" t="s">
        <v>218</v>
      </c>
      <c r="D244" s="17"/>
      <c r="E244" s="5">
        <v>0.47</v>
      </c>
      <c r="F244" s="6">
        <v>1</v>
      </c>
      <c r="G244" s="4">
        <f t="shared" si="39"/>
        <v>10372.68</v>
      </c>
      <c r="H244" s="4">
        <f t="shared" si="40"/>
        <v>12043.84</v>
      </c>
      <c r="I244" s="4">
        <f t="shared" si="41"/>
        <v>13253.99</v>
      </c>
      <c r="J244" s="4">
        <f t="shared" si="42"/>
        <v>14406.51</v>
      </c>
    </row>
    <row r="245" spans="1:10" ht="15">
      <c r="A245" s="5">
        <v>207</v>
      </c>
      <c r="B245" s="5" t="s">
        <v>519</v>
      </c>
      <c r="C245" s="9" t="s">
        <v>219</v>
      </c>
      <c r="D245" s="18"/>
      <c r="E245" s="5">
        <v>0.61</v>
      </c>
      <c r="F245" s="6">
        <v>1</v>
      </c>
      <c r="G245" s="4">
        <f t="shared" si="39"/>
        <v>13462.42</v>
      </c>
      <c r="H245" s="4">
        <f t="shared" si="40"/>
        <v>15631.37</v>
      </c>
      <c r="I245" s="4">
        <f t="shared" si="41"/>
        <v>17201.98</v>
      </c>
      <c r="J245" s="4">
        <f t="shared" si="42"/>
        <v>18697.81</v>
      </c>
    </row>
    <row r="246" spans="1:10" s="2" customFormat="1" ht="60">
      <c r="A246" s="5">
        <v>208</v>
      </c>
      <c r="B246" s="5" t="s">
        <v>520</v>
      </c>
      <c r="C246" s="9" t="s">
        <v>220</v>
      </c>
      <c r="D246" s="17"/>
      <c r="E246" s="5">
        <v>0.71</v>
      </c>
      <c r="F246" s="6">
        <v>1</v>
      </c>
      <c r="G246" s="4">
        <f t="shared" si="39"/>
        <v>15669.37</v>
      </c>
      <c r="H246" s="4">
        <f t="shared" si="40"/>
        <v>18193.88</v>
      </c>
      <c r="I246" s="4">
        <f t="shared" si="41"/>
        <v>20021.98</v>
      </c>
      <c r="J246" s="4">
        <f t="shared" si="42"/>
        <v>21763.02</v>
      </c>
    </row>
    <row r="247" spans="1:10" ht="30">
      <c r="A247" s="5">
        <v>209</v>
      </c>
      <c r="B247" s="5" t="s">
        <v>521</v>
      </c>
      <c r="C247" s="9" t="s">
        <v>38</v>
      </c>
      <c r="D247" s="17"/>
      <c r="E247" s="5">
        <v>0.84</v>
      </c>
      <c r="F247" s="6">
        <v>1</v>
      </c>
      <c r="G247" s="4">
        <f t="shared" si="39"/>
        <v>18538.41</v>
      </c>
      <c r="H247" s="4">
        <f t="shared" si="40"/>
        <v>21525.16</v>
      </c>
      <c r="I247" s="4">
        <f t="shared" si="41"/>
        <v>23687.97</v>
      </c>
      <c r="J247" s="4">
        <f t="shared" si="42"/>
        <v>25747.8</v>
      </c>
    </row>
    <row r="248" spans="1:10" ht="30">
      <c r="A248" s="5">
        <v>210</v>
      </c>
      <c r="B248" s="5" t="s">
        <v>522</v>
      </c>
      <c r="C248" s="9" t="s">
        <v>39</v>
      </c>
      <c r="D248" s="17"/>
      <c r="E248" s="5">
        <v>0.91</v>
      </c>
      <c r="F248" s="6">
        <v>1</v>
      </c>
      <c r="G248" s="4">
        <f t="shared" si="39"/>
        <v>20083.28</v>
      </c>
      <c r="H248" s="4">
        <f t="shared" si="40"/>
        <v>23318.92</v>
      </c>
      <c r="I248" s="4">
        <f t="shared" si="41"/>
        <v>25661.97</v>
      </c>
      <c r="J248" s="4">
        <f t="shared" si="42"/>
        <v>27893.45</v>
      </c>
    </row>
    <row r="249" spans="1:10" ht="30">
      <c r="A249" s="5">
        <v>211</v>
      </c>
      <c r="B249" s="5" t="s">
        <v>523</v>
      </c>
      <c r="C249" s="9" t="s">
        <v>40</v>
      </c>
      <c r="D249" s="17"/>
      <c r="E249" s="5">
        <v>1.1</v>
      </c>
      <c r="F249" s="6">
        <v>1</v>
      </c>
      <c r="G249" s="4">
        <f t="shared" si="39"/>
        <v>24276.5</v>
      </c>
      <c r="H249" s="4">
        <f t="shared" si="40"/>
        <v>28187.71</v>
      </c>
      <c r="I249" s="4">
        <f t="shared" si="41"/>
        <v>31019.97</v>
      </c>
      <c r="J249" s="4">
        <f t="shared" si="42"/>
        <v>33717.36</v>
      </c>
    </row>
    <row r="250" spans="1:10" ht="30">
      <c r="A250" s="5">
        <v>212</v>
      </c>
      <c r="B250" s="5" t="s">
        <v>524</v>
      </c>
      <c r="C250" s="9" t="s">
        <v>41</v>
      </c>
      <c r="D250" s="27"/>
      <c r="E250" s="5">
        <v>1.35</v>
      </c>
      <c r="F250" s="6">
        <v>1</v>
      </c>
      <c r="G250" s="4">
        <f>ROUND($J$14*E250*F250,2)</f>
        <v>33104.31</v>
      </c>
      <c r="H250" s="4">
        <f>ROUND($J$14*E250*F250,2)</f>
        <v>33104.31</v>
      </c>
      <c r="I250" s="4">
        <f>ROUND($J$14*E250*F250,2)</f>
        <v>33104.31</v>
      </c>
      <c r="J250" s="4">
        <f>ROUND($J$14*E250*F250,2)</f>
        <v>33104.31</v>
      </c>
    </row>
    <row r="251" spans="1:10" ht="30">
      <c r="A251" s="5">
        <v>213</v>
      </c>
      <c r="B251" s="5" t="s">
        <v>525</v>
      </c>
      <c r="C251" s="9" t="s">
        <v>221</v>
      </c>
      <c r="D251" s="17"/>
      <c r="E251" s="5">
        <v>1.96</v>
      </c>
      <c r="F251" s="6">
        <v>1</v>
      </c>
      <c r="G251" s="4">
        <f>ROUND($J$14*E251*F251,2)</f>
        <v>48062.56</v>
      </c>
      <c r="H251" s="4">
        <f>ROUND($J$14*E251*F251,2)</f>
        <v>48062.56</v>
      </c>
      <c r="I251" s="4">
        <f>ROUND($J$14*E251*F251,2)</f>
        <v>48062.56</v>
      </c>
      <c r="J251" s="4">
        <f>ROUND($J$14*E251*F251,2)</f>
        <v>48062.56</v>
      </c>
    </row>
    <row r="252" spans="1:10" ht="15">
      <c r="A252" s="5">
        <v>214</v>
      </c>
      <c r="B252" s="5" t="s">
        <v>526</v>
      </c>
      <c r="C252" s="9" t="s">
        <v>855</v>
      </c>
      <c r="D252" s="17">
        <v>0.0074</v>
      </c>
      <c r="E252" s="5">
        <v>29.91</v>
      </c>
      <c r="F252" s="6">
        <v>1</v>
      </c>
      <c r="G252" s="4">
        <f>ROUND($J$15*E252*((1-D252)+D252*F252*1.006)+$J$15*1.006*0,2)</f>
        <v>729102.38</v>
      </c>
      <c r="H252" s="4">
        <f>ROUND($J$15*E252*((1-D252)+D252*F252*1.006)+$J$15*1.006*0,2)</f>
        <v>729102.38</v>
      </c>
      <c r="I252" s="4">
        <f>ROUND($J$15*E252*((1-D252)+D252*F252*1.006)+$J$15*1.006*0,2)</f>
        <v>729102.38</v>
      </c>
      <c r="J252" s="4">
        <f>ROUND($J$15*E252*((1-D252)+D252*F252*1.006)+$J$15*1.006*0,2)</f>
        <v>729102.38</v>
      </c>
    </row>
    <row r="253" spans="1:10" ht="15">
      <c r="A253" s="13">
        <v>21</v>
      </c>
      <c r="B253" s="7" t="s">
        <v>527</v>
      </c>
      <c r="C253" s="14" t="s">
        <v>42</v>
      </c>
      <c r="D253" s="17"/>
      <c r="E253" s="7"/>
      <c r="F253" s="6"/>
      <c r="G253" s="4"/>
      <c r="H253" s="4"/>
      <c r="I253" s="4"/>
      <c r="J253" s="4"/>
    </row>
    <row r="254" spans="1:10" ht="15">
      <c r="A254" s="5">
        <v>215</v>
      </c>
      <c r="B254" s="5" t="s">
        <v>528</v>
      </c>
      <c r="C254" s="9" t="s">
        <v>43</v>
      </c>
      <c r="D254" s="17"/>
      <c r="E254" s="5">
        <v>0.49</v>
      </c>
      <c r="F254" s="6">
        <v>1</v>
      </c>
      <c r="G254" s="4">
        <f aca="true" t="shared" si="43" ref="G254:G261">ROUND($J$14*E254*F254*$G$18,2)</f>
        <v>10814.08</v>
      </c>
      <c r="H254" s="4">
        <f aca="true" t="shared" si="44" ref="H254:H261">ROUND($J$14*E254*F254*$H$18,2)</f>
        <v>12556.34</v>
      </c>
      <c r="I254" s="4">
        <f>ROUND($J$14*E254*F254*$I$18,2)</f>
        <v>13817.99</v>
      </c>
      <c r="J254" s="4">
        <f aca="true" t="shared" si="45" ref="J254:J261">ROUND($J$14*E254*F254*$J$18,2)</f>
        <v>15019.55</v>
      </c>
    </row>
    <row r="255" spans="1:10" ht="15">
      <c r="A255" s="5">
        <v>216</v>
      </c>
      <c r="B255" s="5" t="s">
        <v>529</v>
      </c>
      <c r="C255" s="9" t="s">
        <v>44</v>
      </c>
      <c r="D255" s="17"/>
      <c r="E255" s="5">
        <v>0.79</v>
      </c>
      <c r="F255" s="6">
        <v>1</v>
      </c>
      <c r="G255" s="4">
        <f t="shared" si="43"/>
        <v>17434.94</v>
      </c>
      <c r="H255" s="4">
        <f t="shared" si="44"/>
        <v>20243.9</v>
      </c>
      <c r="I255" s="4">
        <f>ROUND($J$14*E255*F255*$I$18,2)</f>
        <v>22277.98</v>
      </c>
      <c r="J255" s="4">
        <f t="shared" si="45"/>
        <v>24215.19</v>
      </c>
    </row>
    <row r="256" spans="1:10" ht="15">
      <c r="A256" s="5">
        <v>217</v>
      </c>
      <c r="B256" s="5" t="s">
        <v>530</v>
      </c>
      <c r="C256" s="9" t="s">
        <v>45</v>
      </c>
      <c r="D256" s="17"/>
      <c r="E256" s="5">
        <v>1.07</v>
      </c>
      <c r="F256" s="6">
        <v>1</v>
      </c>
      <c r="G256" s="4">
        <f t="shared" si="43"/>
        <v>23614.41</v>
      </c>
      <c r="H256" s="4">
        <f t="shared" si="44"/>
        <v>27418.95</v>
      </c>
      <c r="I256" s="4">
        <f aca="true" t="shared" si="46" ref="I256:I316">ROUND($J$14*E256*F256*$I$18,2)</f>
        <v>30173.97</v>
      </c>
      <c r="J256" s="4">
        <f t="shared" si="45"/>
        <v>32797.79</v>
      </c>
    </row>
    <row r="257" spans="1:10" ht="15">
      <c r="A257" s="5">
        <v>218</v>
      </c>
      <c r="B257" s="5" t="s">
        <v>531</v>
      </c>
      <c r="C257" s="9" t="s">
        <v>46</v>
      </c>
      <c r="D257" s="18"/>
      <c r="E257" s="5">
        <v>1.19</v>
      </c>
      <c r="F257" s="6">
        <v>1</v>
      </c>
      <c r="G257" s="4">
        <f>ROUND($J$14*E257*F257,2)</f>
        <v>29180.84</v>
      </c>
      <c r="H257" s="4">
        <f>ROUND($J$14*E257*F257,2)</f>
        <v>29180.84</v>
      </c>
      <c r="I257" s="4">
        <f>ROUND($J$14*E257*F257,2)</f>
        <v>29180.84</v>
      </c>
      <c r="J257" s="4">
        <f>ROUND($J$14*E257*F257,2)</f>
        <v>29180.84</v>
      </c>
    </row>
    <row r="258" spans="1:10" ht="15">
      <c r="A258" s="5">
        <v>219</v>
      </c>
      <c r="B258" s="5" t="s">
        <v>532</v>
      </c>
      <c r="C258" s="9" t="s">
        <v>47</v>
      </c>
      <c r="D258" s="17"/>
      <c r="E258" s="5">
        <v>2.11</v>
      </c>
      <c r="F258" s="6">
        <v>1</v>
      </c>
      <c r="G258" s="4">
        <f>ROUND($J$14*E258*F258,2)</f>
        <v>51740.81</v>
      </c>
      <c r="H258" s="4">
        <f>ROUND($J$14*E258*F258,2)</f>
        <v>51740.81</v>
      </c>
      <c r="I258" s="4">
        <f>ROUND($J$14*E258*F258,2)</f>
        <v>51740.81</v>
      </c>
      <c r="J258" s="4">
        <f>ROUND($J$14*E258*F258,2)</f>
        <v>51740.81</v>
      </c>
    </row>
    <row r="259" spans="1:10" s="2" customFormat="1" ht="15">
      <c r="A259" s="5">
        <v>220</v>
      </c>
      <c r="B259" s="5" t="s">
        <v>533</v>
      </c>
      <c r="C259" s="9" t="s">
        <v>222</v>
      </c>
      <c r="D259" s="17"/>
      <c r="E259" s="5">
        <v>2.33</v>
      </c>
      <c r="F259" s="6">
        <v>1</v>
      </c>
      <c r="G259" s="4">
        <f>ROUND($J$14*E259*F259,2)</f>
        <v>57135.59</v>
      </c>
      <c r="H259" s="4">
        <f>ROUND($J$14*E259*F259,2)</f>
        <v>57135.59</v>
      </c>
      <c r="I259" s="4">
        <f>ROUND($J$14*E259*F259,2)</f>
        <v>57135.59</v>
      </c>
      <c r="J259" s="4">
        <f>ROUND($J$14*E259*F259,2)</f>
        <v>57135.59</v>
      </c>
    </row>
    <row r="260" spans="1:10" ht="15">
      <c r="A260" s="5">
        <v>221</v>
      </c>
      <c r="B260" s="5" t="s">
        <v>534</v>
      </c>
      <c r="C260" s="9" t="s">
        <v>223</v>
      </c>
      <c r="D260" s="17"/>
      <c r="E260" s="5">
        <v>0.51</v>
      </c>
      <c r="F260" s="6">
        <v>1</v>
      </c>
      <c r="G260" s="4">
        <f t="shared" si="43"/>
        <v>11255.47</v>
      </c>
      <c r="H260" s="4">
        <f t="shared" si="44"/>
        <v>13068.85</v>
      </c>
      <c r="I260" s="4">
        <f t="shared" si="46"/>
        <v>14381.98</v>
      </c>
      <c r="J260" s="4">
        <f t="shared" si="45"/>
        <v>15632.59</v>
      </c>
    </row>
    <row r="261" spans="1:10" s="2" customFormat="1" ht="15">
      <c r="A261" s="5">
        <v>222</v>
      </c>
      <c r="B261" s="5" t="s">
        <v>535</v>
      </c>
      <c r="C261" s="9" t="s">
        <v>224</v>
      </c>
      <c r="D261" s="17"/>
      <c r="E261" s="5">
        <v>0.66</v>
      </c>
      <c r="F261" s="6">
        <v>1</v>
      </c>
      <c r="G261" s="4">
        <f t="shared" si="43"/>
        <v>14565.9</v>
      </c>
      <c r="H261" s="4">
        <f t="shared" si="44"/>
        <v>16912.63</v>
      </c>
      <c r="I261" s="4">
        <f t="shared" si="46"/>
        <v>18611.98</v>
      </c>
      <c r="J261" s="4">
        <f t="shared" si="45"/>
        <v>20230.41</v>
      </c>
    </row>
    <row r="262" spans="1:10" ht="15">
      <c r="A262" s="13">
        <v>22</v>
      </c>
      <c r="B262" s="7" t="s">
        <v>536</v>
      </c>
      <c r="C262" s="14" t="s">
        <v>48</v>
      </c>
      <c r="D262" s="18"/>
      <c r="E262" s="7"/>
      <c r="F262" s="6"/>
      <c r="G262" s="4"/>
      <c r="H262" s="4"/>
      <c r="I262" s="4"/>
      <c r="J262" s="4"/>
    </row>
    <row r="263" spans="1:10" ht="15">
      <c r="A263" s="5">
        <v>223</v>
      </c>
      <c r="B263" s="5" t="s">
        <v>537</v>
      </c>
      <c r="C263" s="9" t="s">
        <v>225</v>
      </c>
      <c r="D263" s="17"/>
      <c r="E263" s="5">
        <v>1.11</v>
      </c>
      <c r="F263" s="6">
        <v>1</v>
      </c>
      <c r="G263" s="4">
        <f>ROUND($J$14*E263*F263*$G$18,2)</f>
        <v>24497.19</v>
      </c>
      <c r="H263" s="4">
        <f>ROUND($J$14*E263*F263*$H$18,2)</f>
        <v>28443.96</v>
      </c>
      <c r="I263" s="4">
        <f t="shared" si="46"/>
        <v>31301.97</v>
      </c>
      <c r="J263" s="4">
        <f>ROUND($J$14*E263*F263*$J$18,2)</f>
        <v>34023.88</v>
      </c>
    </row>
    <row r="264" spans="1:10" ht="15">
      <c r="A264" s="5">
        <v>224</v>
      </c>
      <c r="B264" s="5" t="s">
        <v>538</v>
      </c>
      <c r="C264" s="9" t="s">
        <v>226</v>
      </c>
      <c r="D264" s="17"/>
      <c r="E264" s="5">
        <v>0.39</v>
      </c>
      <c r="F264" s="6">
        <v>1</v>
      </c>
      <c r="G264" s="4">
        <f>ROUND($J$14*E264*F264*$G$18,2)</f>
        <v>8607.12</v>
      </c>
      <c r="H264" s="4">
        <f>ROUND($J$14*E264*F264*$H$18,2)</f>
        <v>9993.82</v>
      </c>
      <c r="I264" s="4">
        <f t="shared" si="46"/>
        <v>10997.99</v>
      </c>
      <c r="J264" s="4">
        <f>ROUND($J$14*E264*F264*$J$18,2)</f>
        <v>11954.33</v>
      </c>
    </row>
    <row r="265" spans="1:10" ht="30">
      <c r="A265" s="5">
        <v>225</v>
      </c>
      <c r="B265" s="5" t="s">
        <v>539</v>
      </c>
      <c r="C265" s="9" t="s">
        <v>227</v>
      </c>
      <c r="D265" s="17"/>
      <c r="E265" s="5">
        <v>1.85</v>
      </c>
      <c r="F265" s="6">
        <v>1</v>
      </c>
      <c r="G265" s="4">
        <f>ROUND($J$14*E265*F265*$G$18,2)</f>
        <v>40828.65</v>
      </c>
      <c r="H265" s="4">
        <f>ROUND($J$14*E265*F265*$H$18,2)</f>
        <v>47406.6</v>
      </c>
      <c r="I265" s="4">
        <f t="shared" si="46"/>
        <v>52169.94</v>
      </c>
      <c r="J265" s="4">
        <f>ROUND($J$14*E265*F265*$J$18,2)</f>
        <v>56706.46</v>
      </c>
    </row>
    <row r="266" spans="1:10" ht="30">
      <c r="A266" s="5">
        <v>226</v>
      </c>
      <c r="B266" s="5" t="s">
        <v>540</v>
      </c>
      <c r="C266" s="9" t="s">
        <v>228</v>
      </c>
      <c r="D266" s="17"/>
      <c r="E266" s="5">
        <v>2.12</v>
      </c>
      <c r="F266" s="6">
        <v>1</v>
      </c>
      <c r="G266" s="4">
        <f>ROUND($J$14*E266*F266*$G$18,2)</f>
        <v>46787.43</v>
      </c>
      <c r="H266" s="4">
        <f>ROUND($J$14*E266*F266*$H$18,2)</f>
        <v>54325.4</v>
      </c>
      <c r="I266" s="4">
        <f t="shared" si="46"/>
        <v>59783.94</v>
      </c>
      <c r="J266" s="4">
        <f>ROUND($J$14*E266*F266*$J$18,2)</f>
        <v>64982.54</v>
      </c>
    </row>
    <row r="267" spans="1:10" ht="15">
      <c r="A267" s="13">
        <v>23</v>
      </c>
      <c r="B267" s="7" t="s">
        <v>541</v>
      </c>
      <c r="C267" s="14" t="s">
        <v>49</v>
      </c>
      <c r="D267" s="17"/>
      <c r="E267" s="7"/>
      <c r="F267" s="6"/>
      <c r="G267" s="4"/>
      <c r="H267" s="4"/>
      <c r="I267" s="4"/>
      <c r="J267" s="4"/>
    </row>
    <row r="268" spans="1:10" ht="15">
      <c r="A268" s="5">
        <v>227</v>
      </c>
      <c r="B268" s="5" t="s">
        <v>542</v>
      </c>
      <c r="C268" s="9" t="s">
        <v>229</v>
      </c>
      <c r="D268" s="17"/>
      <c r="E268" s="5">
        <v>0.85</v>
      </c>
      <c r="F268" s="6">
        <v>1</v>
      </c>
      <c r="G268" s="4">
        <f aca="true" t="shared" si="47" ref="G268:G273">ROUND($J$14*E268*F268*$G$18,2)</f>
        <v>18759.11</v>
      </c>
      <c r="H268" s="4">
        <f aca="true" t="shared" si="48" ref="H268:H273">ROUND($J$14*E268*F268*$H$18,2)</f>
        <v>21781.41</v>
      </c>
      <c r="I268" s="4">
        <f t="shared" si="46"/>
        <v>23969.97</v>
      </c>
      <c r="J268" s="4">
        <f aca="true" t="shared" si="49" ref="J268:J273">ROUND($J$14*E268*F268*$J$18,2)</f>
        <v>26054.32</v>
      </c>
    </row>
    <row r="269" spans="1:10" ht="45">
      <c r="A269" s="5">
        <v>228</v>
      </c>
      <c r="B269" s="5" t="s">
        <v>543</v>
      </c>
      <c r="C269" s="9" t="s">
        <v>230</v>
      </c>
      <c r="D269" s="17"/>
      <c r="E269" s="5">
        <v>2.48</v>
      </c>
      <c r="F269" s="6">
        <v>1</v>
      </c>
      <c r="G269" s="4">
        <f t="shared" si="47"/>
        <v>54732.46</v>
      </c>
      <c r="H269" s="4">
        <f t="shared" si="48"/>
        <v>63550.47</v>
      </c>
      <c r="I269" s="4">
        <f t="shared" si="46"/>
        <v>69935.92</v>
      </c>
      <c r="J269" s="4">
        <f t="shared" si="49"/>
        <v>76017.31</v>
      </c>
    </row>
    <row r="270" spans="1:10" ht="45">
      <c r="A270" s="5">
        <v>229</v>
      </c>
      <c r="B270" s="5" t="s">
        <v>544</v>
      </c>
      <c r="C270" s="9" t="s">
        <v>786</v>
      </c>
      <c r="D270" s="17"/>
      <c r="E270" s="5">
        <v>0.91</v>
      </c>
      <c r="F270" s="6">
        <v>1</v>
      </c>
      <c r="G270" s="4">
        <f t="shared" si="47"/>
        <v>20083.28</v>
      </c>
      <c r="H270" s="4">
        <f t="shared" si="48"/>
        <v>23318.92</v>
      </c>
      <c r="I270" s="4">
        <f t="shared" si="46"/>
        <v>25661.97</v>
      </c>
      <c r="J270" s="4">
        <f t="shared" si="49"/>
        <v>27893.45</v>
      </c>
    </row>
    <row r="271" spans="1:10" ht="15">
      <c r="A271" s="5">
        <v>230</v>
      </c>
      <c r="B271" s="5" t="s">
        <v>545</v>
      </c>
      <c r="C271" s="9" t="s">
        <v>231</v>
      </c>
      <c r="D271" s="17"/>
      <c r="E271" s="5">
        <v>1.28</v>
      </c>
      <c r="F271" s="6">
        <v>1</v>
      </c>
      <c r="G271" s="4">
        <f t="shared" si="47"/>
        <v>28249.01</v>
      </c>
      <c r="H271" s="4">
        <f t="shared" si="48"/>
        <v>32800.24</v>
      </c>
      <c r="I271" s="4">
        <f t="shared" si="46"/>
        <v>36095.96</v>
      </c>
      <c r="J271" s="4">
        <f t="shared" si="49"/>
        <v>39234.74</v>
      </c>
    </row>
    <row r="272" spans="1:10" ht="15">
      <c r="A272" s="5">
        <v>231</v>
      </c>
      <c r="B272" s="5" t="s">
        <v>546</v>
      </c>
      <c r="C272" s="9" t="s">
        <v>232</v>
      </c>
      <c r="D272" s="17"/>
      <c r="E272" s="5">
        <v>1.11</v>
      </c>
      <c r="F272" s="6">
        <v>1</v>
      </c>
      <c r="G272" s="4">
        <f t="shared" si="47"/>
        <v>24497.19</v>
      </c>
      <c r="H272" s="4">
        <f t="shared" si="48"/>
        <v>28443.96</v>
      </c>
      <c r="I272" s="4">
        <f t="shared" si="46"/>
        <v>31301.97</v>
      </c>
      <c r="J272" s="4">
        <f t="shared" si="49"/>
        <v>34023.88</v>
      </c>
    </row>
    <row r="273" spans="1:10" ht="15">
      <c r="A273" s="5">
        <v>232</v>
      </c>
      <c r="B273" s="5" t="s">
        <v>547</v>
      </c>
      <c r="C273" s="9" t="s">
        <v>233</v>
      </c>
      <c r="D273" s="17"/>
      <c r="E273" s="5">
        <v>1.25</v>
      </c>
      <c r="F273" s="6">
        <v>1</v>
      </c>
      <c r="G273" s="4">
        <f t="shared" si="47"/>
        <v>27586.93</v>
      </c>
      <c r="H273" s="4">
        <f t="shared" si="48"/>
        <v>32031.49</v>
      </c>
      <c r="I273" s="4">
        <f t="shared" si="46"/>
        <v>35249.96</v>
      </c>
      <c r="J273" s="4">
        <f t="shared" si="49"/>
        <v>38315.18</v>
      </c>
    </row>
    <row r="274" spans="1:10" ht="15">
      <c r="A274" s="13">
        <v>24</v>
      </c>
      <c r="B274" s="7" t="s">
        <v>548</v>
      </c>
      <c r="C274" s="14" t="s">
        <v>50</v>
      </c>
      <c r="D274" s="17"/>
      <c r="E274" s="7"/>
      <c r="F274" s="6"/>
      <c r="G274" s="4"/>
      <c r="H274" s="4"/>
      <c r="I274" s="4"/>
      <c r="J274" s="4"/>
    </row>
    <row r="275" spans="1:10" ht="15">
      <c r="A275" s="5">
        <v>233</v>
      </c>
      <c r="B275" s="5" t="s">
        <v>549</v>
      </c>
      <c r="C275" s="9" t="s">
        <v>234</v>
      </c>
      <c r="D275" s="18"/>
      <c r="E275" s="5">
        <v>1.78</v>
      </c>
      <c r="F275" s="6">
        <v>1</v>
      </c>
      <c r="G275" s="4">
        <f>ROUND($J$14*E275*F275*$G$18,2)</f>
        <v>39283.78</v>
      </c>
      <c r="H275" s="4">
        <f>ROUND($J$14*E275*F275*$H$18,2)</f>
        <v>45612.84</v>
      </c>
      <c r="I275" s="4">
        <f t="shared" si="46"/>
        <v>50195.95</v>
      </c>
      <c r="J275" s="4">
        <f>ROUND($J$14*E275*F275*$J$18,2)</f>
        <v>54560.81</v>
      </c>
    </row>
    <row r="276" spans="1:10" s="2" customFormat="1" ht="15">
      <c r="A276" s="5">
        <v>234</v>
      </c>
      <c r="B276" s="5" t="s">
        <v>550</v>
      </c>
      <c r="C276" s="9" t="s">
        <v>235</v>
      </c>
      <c r="D276" s="17"/>
      <c r="E276" s="5">
        <v>1.67</v>
      </c>
      <c r="F276" s="6">
        <v>1</v>
      </c>
      <c r="G276" s="4">
        <f>ROUND($J$14*E276*F276*$G$18,2)</f>
        <v>36856.13</v>
      </c>
      <c r="H276" s="4">
        <f>ROUND($J$14*E276*F276*$H$18,2)</f>
        <v>42794.07</v>
      </c>
      <c r="I276" s="4">
        <f t="shared" si="46"/>
        <v>47093.95</v>
      </c>
      <c r="J276" s="4">
        <f>ROUND($J$14*E276*F276*$J$18,2)</f>
        <v>51189.08</v>
      </c>
    </row>
    <row r="277" spans="1:10" ht="15">
      <c r="A277" s="5">
        <v>235</v>
      </c>
      <c r="B277" s="5" t="s">
        <v>551</v>
      </c>
      <c r="C277" s="9" t="s">
        <v>236</v>
      </c>
      <c r="D277" s="18"/>
      <c r="E277" s="5">
        <v>0.87</v>
      </c>
      <c r="F277" s="6">
        <v>1</v>
      </c>
      <c r="G277" s="4">
        <f>ROUND($J$14*E277*F277*$G$18,2)</f>
        <v>19200.5</v>
      </c>
      <c r="H277" s="4">
        <f>ROUND($J$14*E277*F277*$H$18,2)</f>
        <v>22293.92</v>
      </c>
      <c r="I277" s="4">
        <f t="shared" si="46"/>
        <v>24533.97</v>
      </c>
      <c r="J277" s="4">
        <f>ROUND($J$14*E277*F277*$J$18,2)</f>
        <v>26667.36</v>
      </c>
    </row>
    <row r="278" spans="1:10" ht="15">
      <c r="A278" s="5">
        <v>236</v>
      </c>
      <c r="B278" s="5" t="s">
        <v>552</v>
      </c>
      <c r="C278" s="9" t="s">
        <v>237</v>
      </c>
      <c r="D278" s="17"/>
      <c r="E278" s="5">
        <v>1.57</v>
      </c>
      <c r="F278" s="6">
        <v>1</v>
      </c>
      <c r="G278" s="4">
        <f>ROUND($J$14*E278*F278*$G$18,2)</f>
        <v>34649.18</v>
      </c>
      <c r="H278" s="4">
        <f>ROUND($J$14*E278*F278*$H$18,2)</f>
        <v>40231.55</v>
      </c>
      <c r="I278" s="4">
        <f t="shared" si="46"/>
        <v>44273.95</v>
      </c>
      <c r="J278" s="4">
        <f>ROUND($J$14*E278*F278*$J$18,2)</f>
        <v>48123.86</v>
      </c>
    </row>
    <row r="279" spans="1:10" ht="15">
      <c r="A279" s="13">
        <v>25</v>
      </c>
      <c r="B279" s="7" t="s">
        <v>553</v>
      </c>
      <c r="C279" s="14" t="s">
        <v>51</v>
      </c>
      <c r="D279" s="17"/>
      <c r="E279" s="7"/>
      <c r="F279" s="6"/>
      <c r="G279" s="4"/>
      <c r="H279" s="4"/>
      <c r="I279" s="4"/>
      <c r="J279" s="4"/>
    </row>
    <row r="280" spans="1:10" ht="30">
      <c r="A280" s="5">
        <v>237</v>
      </c>
      <c r="B280" s="5" t="s">
        <v>554</v>
      </c>
      <c r="C280" s="9" t="s">
        <v>238</v>
      </c>
      <c r="D280" s="17"/>
      <c r="E280" s="5">
        <v>0.85</v>
      </c>
      <c r="F280" s="6">
        <v>1</v>
      </c>
      <c r="G280" s="4">
        <f aca="true" t="shared" si="50" ref="G280:G291">ROUND($J$14*E280*F280*$G$18,2)</f>
        <v>18759.11</v>
      </c>
      <c r="H280" s="4">
        <f aca="true" t="shared" si="51" ref="H280:H291">ROUND($J$14*E280*F280*$H$18,2)</f>
        <v>21781.41</v>
      </c>
      <c r="I280" s="4">
        <f t="shared" si="46"/>
        <v>23969.97</v>
      </c>
      <c r="J280" s="4">
        <f aca="true" t="shared" si="52" ref="J280:J291">ROUND($J$14*E280*F280*$J$18,2)</f>
        <v>26054.32</v>
      </c>
    </row>
    <row r="281" spans="1:10" ht="15">
      <c r="A281" s="5">
        <v>238</v>
      </c>
      <c r="B281" s="5" t="s">
        <v>555</v>
      </c>
      <c r="C281" s="9" t="s">
        <v>239</v>
      </c>
      <c r="D281" s="17"/>
      <c r="E281" s="5">
        <v>1.32</v>
      </c>
      <c r="F281" s="6">
        <v>1</v>
      </c>
      <c r="G281" s="4">
        <f t="shared" si="50"/>
        <v>29131.79</v>
      </c>
      <c r="H281" s="4">
        <f t="shared" si="51"/>
        <v>33825.25</v>
      </c>
      <c r="I281" s="4">
        <f t="shared" si="46"/>
        <v>37223.96</v>
      </c>
      <c r="J281" s="4">
        <f t="shared" si="52"/>
        <v>40460.83</v>
      </c>
    </row>
    <row r="282" spans="1:10" s="2" customFormat="1" ht="15">
      <c r="A282" s="5">
        <v>239</v>
      </c>
      <c r="B282" s="5" t="s">
        <v>556</v>
      </c>
      <c r="C282" s="9" t="s">
        <v>240</v>
      </c>
      <c r="D282" s="17"/>
      <c r="E282" s="5">
        <v>1.05</v>
      </c>
      <c r="F282" s="6">
        <v>1</v>
      </c>
      <c r="G282" s="4">
        <f t="shared" si="50"/>
        <v>23173.02</v>
      </c>
      <c r="H282" s="4">
        <f t="shared" si="51"/>
        <v>26906.45</v>
      </c>
      <c r="I282" s="4">
        <f t="shared" si="46"/>
        <v>29609.97</v>
      </c>
      <c r="J282" s="4">
        <f t="shared" si="52"/>
        <v>32184.75</v>
      </c>
    </row>
    <row r="283" spans="1:10" ht="30">
      <c r="A283" s="5">
        <v>240</v>
      </c>
      <c r="B283" s="5" t="s">
        <v>557</v>
      </c>
      <c r="C283" s="9" t="s">
        <v>241</v>
      </c>
      <c r="D283" s="17"/>
      <c r="E283" s="5">
        <v>1.01</v>
      </c>
      <c r="F283" s="6">
        <v>1</v>
      </c>
      <c r="G283" s="4">
        <f t="shared" si="50"/>
        <v>22290.24</v>
      </c>
      <c r="H283" s="4">
        <f t="shared" si="51"/>
        <v>25881.44</v>
      </c>
      <c r="I283" s="4">
        <f t="shared" si="46"/>
        <v>28481.97</v>
      </c>
      <c r="J283" s="4">
        <f t="shared" si="52"/>
        <v>30958.66</v>
      </c>
    </row>
    <row r="284" spans="1:10" ht="30">
      <c r="A284" s="5">
        <v>241</v>
      </c>
      <c r="B284" s="5" t="s">
        <v>558</v>
      </c>
      <c r="C284" s="9" t="s">
        <v>242</v>
      </c>
      <c r="D284" s="17"/>
      <c r="E284" s="5">
        <v>2.11</v>
      </c>
      <c r="F284" s="6">
        <v>1</v>
      </c>
      <c r="G284" s="4">
        <f t="shared" si="50"/>
        <v>46566.73</v>
      </c>
      <c r="H284" s="4">
        <f t="shared" si="51"/>
        <v>54069.15</v>
      </c>
      <c r="I284" s="4">
        <f t="shared" si="46"/>
        <v>59501.94</v>
      </c>
      <c r="J284" s="4">
        <f t="shared" si="52"/>
        <v>64676.02</v>
      </c>
    </row>
    <row r="285" spans="1:10" ht="30">
      <c r="A285" s="5">
        <v>242</v>
      </c>
      <c r="B285" s="5" t="s">
        <v>559</v>
      </c>
      <c r="C285" s="9" t="s">
        <v>243</v>
      </c>
      <c r="D285" s="17"/>
      <c r="E285" s="5">
        <v>3.97</v>
      </c>
      <c r="F285" s="6">
        <v>1</v>
      </c>
      <c r="G285" s="4">
        <f t="shared" si="50"/>
        <v>87616.08</v>
      </c>
      <c r="H285" s="4">
        <f t="shared" si="51"/>
        <v>101732</v>
      </c>
      <c r="I285" s="4">
        <f t="shared" si="46"/>
        <v>111953.88</v>
      </c>
      <c r="J285" s="4">
        <f t="shared" si="52"/>
        <v>121689</v>
      </c>
    </row>
    <row r="286" spans="1:10" ht="30">
      <c r="A286" s="5">
        <v>243</v>
      </c>
      <c r="B286" s="5" t="s">
        <v>560</v>
      </c>
      <c r="C286" s="9" t="s">
        <v>244</v>
      </c>
      <c r="D286" s="17"/>
      <c r="E286" s="5">
        <v>4.31</v>
      </c>
      <c r="F286" s="6">
        <v>1</v>
      </c>
      <c r="G286" s="4">
        <f t="shared" si="50"/>
        <v>95119.72</v>
      </c>
      <c r="H286" s="4">
        <f t="shared" si="51"/>
        <v>110444.57</v>
      </c>
      <c r="I286" s="4">
        <f t="shared" si="46"/>
        <v>121541.87</v>
      </c>
      <c r="J286" s="4">
        <f t="shared" si="52"/>
        <v>132110.73</v>
      </c>
    </row>
    <row r="287" spans="1:10" ht="15">
      <c r="A287" s="5">
        <v>244</v>
      </c>
      <c r="B287" s="5" t="s">
        <v>764</v>
      </c>
      <c r="C287" s="9" t="s">
        <v>52</v>
      </c>
      <c r="D287" s="17"/>
      <c r="E287" s="5">
        <v>1.2</v>
      </c>
      <c r="F287" s="6">
        <v>1</v>
      </c>
      <c r="G287" s="4">
        <f t="shared" si="50"/>
        <v>26483.45</v>
      </c>
      <c r="H287" s="4">
        <f t="shared" si="51"/>
        <v>30750.23</v>
      </c>
      <c r="I287" s="4">
        <f t="shared" si="46"/>
        <v>33839.96</v>
      </c>
      <c r="J287" s="4">
        <f t="shared" si="52"/>
        <v>36782.57</v>
      </c>
    </row>
    <row r="288" spans="1:10" ht="15">
      <c r="A288" s="5">
        <v>245</v>
      </c>
      <c r="B288" s="5" t="s">
        <v>561</v>
      </c>
      <c r="C288" s="9" t="s">
        <v>53</v>
      </c>
      <c r="D288" s="17"/>
      <c r="E288" s="5">
        <v>2.37</v>
      </c>
      <c r="F288" s="6">
        <v>1</v>
      </c>
      <c r="G288" s="4">
        <f t="shared" si="50"/>
        <v>52304.81</v>
      </c>
      <c r="H288" s="4">
        <f t="shared" si="51"/>
        <v>60731.7</v>
      </c>
      <c r="I288" s="4">
        <f t="shared" si="46"/>
        <v>66833.93</v>
      </c>
      <c r="J288" s="4">
        <f t="shared" si="52"/>
        <v>72645.57</v>
      </c>
    </row>
    <row r="289" spans="1:10" ht="15">
      <c r="A289" s="5">
        <v>246</v>
      </c>
      <c r="B289" s="5" t="s">
        <v>562</v>
      </c>
      <c r="C289" s="9" t="s">
        <v>245</v>
      </c>
      <c r="D289" s="17"/>
      <c r="E289" s="5">
        <v>4.13</v>
      </c>
      <c r="F289" s="6">
        <v>1</v>
      </c>
      <c r="G289" s="4">
        <f t="shared" si="50"/>
        <v>91147.21</v>
      </c>
      <c r="H289" s="4">
        <f t="shared" si="51"/>
        <v>105832.03</v>
      </c>
      <c r="I289" s="4">
        <f t="shared" si="46"/>
        <v>116465.87</v>
      </c>
      <c r="J289" s="4">
        <f t="shared" si="52"/>
        <v>126593.34</v>
      </c>
    </row>
    <row r="290" spans="1:10" ht="15">
      <c r="A290" s="5">
        <v>247</v>
      </c>
      <c r="B290" s="5" t="s">
        <v>563</v>
      </c>
      <c r="C290" s="9" t="s">
        <v>246</v>
      </c>
      <c r="D290" s="17"/>
      <c r="E290" s="5">
        <v>6.08</v>
      </c>
      <c r="F290" s="6">
        <v>1</v>
      </c>
      <c r="G290" s="4">
        <f t="shared" si="50"/>
        <v>134182.81</v>
      </c>
      <c r="H290" s="4">
        <f t="shared" si="51"/>
        <v>155801.15</v>
      </c>
      <c r="I290" s="4">
        <f t="shared" si="46"/>
        <v>171455.82</v>
      </c>
      <c r="J290" s="4">
        <f t="shared" si="52"/>
        <v>186365.02</v>
      </c>
    </row>
    <row r="291" spans="1:10" ht="15">
      <c r="A291" s="5">
        <v>248</v>
      </c>
      <c r="B291" s="5" t="s">
        <v>564</v>
      </c>
      <c r="C291" s="9" t="s">
        <v>247</v>
      </c>
      <c r="D291" s="17"/>
      <c r="E291" s="5">
        <v>7.12</v>
      </c>
      <c r="F291" s="6">
        <v>1</v>
      </c>
      <c r="G291" s="4">
        <f t="shared" si="50"/>
        <v>157135.14</v>
      </c>
      <c r="H291" s="4">
        <f t="shared" si="51"/>
        <v>182451.35</v>
      </c>
      <c r="I291" s="4">
        <f t="shared" si="46"/>
        <v>200783.78</v>
      </c>
      <c r="J291" s="4">
        <f t="shared" si="52"/>
        <v>218243.24</v>
      </c>
    </row>
    <row r="292" spans="1:10" ht="15">
      <c r="A292" s="13">
        <v>26</v>
      </c>
      <c r="B292" s="7" t="s">
        <v>565</v>
      </c>
      <c r="C292" s="14" t="s">
        <v>54</v>
      </c>
      <c r="D292" s="18"/>
      <c r="E292" s="7"/>
      <c r="F292" s="6"/>
      <c r="G292" s="4"/>
      <c r="H292" s="4"/>
      <c r="I292" s="4"/>
      <c r="J292" s="4"/>
    </row>
    <row r="293" spans="1:10" ht="45">
      <c r="A293" s="5">
        <v>249</v>
      </c>
      <c r="B293" s="5" t="s">
        <v>566</v>
      </c>
      <c r="C293" s="9" t="s">
        <v>55</v>
      </c>
      <c r="D293" s="17"/>
      <c r="E293" s="5">
        <v>0.79</v>
      </c>
      <c r="F293" s="6">
        <v>1</v>
      </c>
      <c r="G293" s="4">
        <f>ROUND($J$14*E293*F293*$G$18,2)</f>
        <v>17434.94</v>
      </c>
      <c r="H293" s="4">
        <f>ROUND($J$14*E293*F293*$H$18,2)</f>
        <v>20243.9</v>
      </c>
      <c r="I293" s="4">
        <f t="shared" si="46"/>
        <v>22277.98</v>
      </c>
      <c r="J293" s="4">
        <f>ROUND($J$14*E293*F293*$J$18,2)</f>
        <v>24215.19</v>
      </c>
    </row>
    <row r="294" spans="1:10" ht="15">
      <c r="A294" s="13">
        <v>27</v>
      </c>
      <c r="B294" s="7" t="s">
        <v>567</v>
      </c>
      <c r="C294" s="14" t="s">
        <v>56</v>
      </c>
      <c r="D294" s="17"/>
      <c r="E294" s="7"/>
      <c r="F294" s="6"/>
      <c r="G294" s="4"/>
      <c r="H294" s="4"/>
      <c r="I294" s="4"/>
      <c r="J294" s="4"/>
    </row>
    <row r="295" spans="1:10" ht="30">
      <c r="A295" s="5">
        <v>250</v>
      </c>
      <c r="B295" s="5" t="s">
        <v>568</v>
      </c>
      <c r="C295" s="9" t="s">
        <v>248</v>
      </c>
      <c r="D295" s="17"/>
      <c r="E295" s="5">
        <v>0.74</v>
      </c>
      <c r="F295" s="6">
        <v>1</v>
      </c>
      <c r="G295" s="4">
        <f>ROUND($J$14*E295*F295,2)</f>
        <v>18146.07</v>
      </c>
      <c r="H295" s="4">
        <f>ROUND($J$14*E295*F295,2)</f>
        <v>18146.07</v>
      </c>
      <c r="I295" s="4">
        <f>ROUND($J$14*E295*F295,2)</f>
        <v>18146.07</v>
      </c>
      <c r="J295" s="4">
        <f>ROUND($J$14*E295*F295,2)</f>
        <v>18146.07</v>
      </c>
    </row>
    <row r="296" spans="1:10" s="2" customFormat="1" ht="45">
      <c r="A296" s="5">
        <v>251</v>
      </c>
      <c r="B296" s="5" t="s">
        <v>569</v>
      </c>
      <c r="C296" s="9" t="s">
        <v>787</v>
      </c>
      <c r="D296" s="17"/>
      <c r="E296" s="5">
        <v>0.69</v>
      </c>
      <c r="F296" s="6">
        <v>1</v>
      </c>
      <c r="G296" s="4">
        <f aca="true" t="shared" si="53" ref="G296:G308">ROUND($J$14*E296*F296*$G$18,2)</f>
        <v>15227.98</v>
      </c>
      <c r="H296" s="4">
        <f aca="true" t="shared" si="54" ref="H296:H308">ROUND($J$14*E296*F296*$H$18,2)</f>
        <v>17681.38</v>
      </c>
      <c r="I296" s="4">
        <f t="shared" si="46"/>
        <v>19457.98</v>
      </c>
      <c r="J296" s="4">
        <f aca="true" t="shared" si="55" ref="J296:J308">ROUND($J$14*E296*F296*$J$18,2)</f>
        <v>21149.98</v>
      </c>
    </row>
    <row r="297" spans="1:10" ht="15">
      <c r="A297" s="5">
        <v>252</v>
      </c>
      <c r="B297" s="5" t="s">
        <v>570</v>
      </c>
      <c r="C297" s="9" t="s">
        <v>249</v>
      </c>
      <c r="D297" s="17"/>
      <c r="E297" s="5">
        <v>0.72</v>
      </c>
      <c r="F297" s="6">
        <v>1</v>
      </c>
      <c r="G297" s="4">
        <f>ROUND($J$14*E297*F297,2)</f>
        <v>17655.63</v>
      </c>
      <c r="H297" s="4">
        <f>ROUND($J$14*E297*F297,2)</f>
        <v>17655.63</v>
      </c>
      <c r="I297" s="4">
        <f>ROUND($J$14*E297*F297,2)</f>
        <v>17655.63</v>
      </c>
      <c r="J297" s="4">
        <f>ROUND($J$14*E297*F297,2)</f>
        <v>17655.63</v>
      </c>
    </row>
    <row r="298" spans="1:10" ht="15">
      <c r="A298" s="5">
        <v>253</v>
      </c>
      <c r="B298" s="5" t="s">
        <v>571</v>
      </c>
      <c r="C298" s="9" t="s">
        <v>250</v>
      </c>
      <c r="D298" s="18"/>
      <c r="E298" s="5">
        <v>0.59</v>
      </c>
      <c r="F298" s="6">
        <v>1</v>
      </c>
      <c r="G298" s="4">
        <f t="shared" si="53"/>
        <v>13021.03</v>
      </c>
      <c r="H298" s="4">
        <f t="shared" si="54"/>
        <v>15118.86</v>
      </c>
      <c r="I298" s="4">
        <f t="shared" si="46"/>
        <v>16637.98</v>
      </c>
      <c r="J298" s="4">
        <f t="shared" si="55"/>
        <v>18084.76</v>
      </c>
    </row>
    <row r="299" spans="1:10" ht="15">
      <c r="A299" s="5">
        <v>254</v>
      </c>
      <c r="B299" s="5" t="s">
        <v>572</v>
      </c>
      <c r="C299" s="9" t="s">
        <v>251</v>
      </c>
      <c r="D299" s="17"/>
      <c r="E299" s="5">
        <v>0.7</v>
      </c>
      <c r="F299" s="6">
        <v>1</v>
      </c>
      <c r="G299" s="4">
        <f>ROUND($J$14*E299*F299,2)</f>
        <v>17165.2</v>
      </c>
      <c r="H299" s="4">
        <f>ROUND($J$14*E299*F299,2)</f>
        <v>17165.2</v>
      </c>
      <c r="I299" s="4">
        <f>ROUND($J$14*E299*F299,2)</f>
        <v>17165.2</v>
      </c>
      <c r="J299" s="4">
        <f>ROUND($J$14*E299*F299,2)</f>
        <v>17165.2</v>
      </c>
    </row>
    <row r="300" spans="1:10" ht="30">
      <c r="A300" s="5">
        <v>255</v>
      </c>
      <c r="B300" s="5" t="s">
        <v>573</v>
      </c>
      <c r="C300" s="9" t="s">
        <v>252</v>
      </c>
      <c r="D300" s="17"/>
      <c r="E300" s="5">
        <v>0.78</v>
      </c>
      <c r="F300" s="6">
        <v>1</v>
      </c>
      <c r="G300" s="4">
        <f>ROUND($J$14*E300*F300,2)</f>
        <v>19126.94</v>
      </c>
      <c r="H300" s="4">
        <f>ROUND($J$14*E300*F300,2)</f>
        <v>19126.94</v>
      </c>
      <c r="I300" s="4">
        <f>ROUND($J$14*E300*F300,2)</f>
        <v>19126.94</v>
      </c>
      <c r="J300" s="4">
        <f>ROUND($J$14*E300*F300,2)</f>
        <v>19126.94</v>
      </c>
    </row>
    <row r="301" spans="1:10" ht="30">
      <c r="A301" s="5">
        <v>256</v>
      </c>
      <c r="B301" s="5" t="s">
        <v>574</v>
      </c>
      <c r="C301" s="9" t="s">
        <v>253</v>
      </c>
      <c r="D301" s="17"/>
      <c r="E301" s="5">
        <v>1.7</v>
      </c>
      <c r="F301" s="6">
        <v>1</v>
      </c>
      <c r="G301" s="4">
        <f t="shared" si="53"/>
        <v>37518.22</v>
      </c>
      <c r="H301" s="4">
        <f t="shared" si="54"/>
        <v>43562.82</v>
      </c>
      <c r="I301" s="4">
        <f t="shared" si="46"/>
        <v>47939.95</v>
      </c>
      <c r="J301" s="4">
        <f t="shared" si="55"/>
        <v>52108.64</v>
      </c>
    </row>
    <row r="302" spans="1:10" ht="15">
      <c r="A302" s="5">
        <v>257</v>
      </c>
      <c r="B302" s="5" t="s">
        <v>575</v>
      </c>
      <c r="C302" s="9" t="s">
        <v>254</v>
      </c>
      <c r="D302" s="17"/>
      <c r="E302" s="5">
        <v>0.78</v>
      </c>
      <c r="F302" s="6">
        <v>1</v>
      </c>
      <c r="G302" s="4">
        <f t="shared" si="53"/>
        <v>17214.24</v>
      </c>
      <c r="H302" s="4">
        <f t="shared" si="54"/>
        <v>19987.65</v>
      </c>
      <c r="I302" s="4">
        <f t="shared" si="46"/>
        <v>21995.98</v>
      </c>
      <c r="J302" s="4">
        <f t="shared" si="55"/>
        <v>23908.67</v>
      </c>
    </row>
    <row r="303" spans="1:10" ht="15">
      <c r="A303" s="5">
        <v>258</v>
      </c>
      <c r="B303" s="5" t="s">
        <v>576</v>
      </c>
      <c r="C303" s="9" t="s">
        <v>255</v>
      </c>
      <c r="D303" s="17"/>
      <c r="E303" s="5">
        <v>1.54</v>
      </c>
      <c r="F303" s="6">
        <v>1</v>
      </c>
      <c r="G303" s="4">
        <f t="shared" si="53"/>
        <v>33987.09</v>
      </c>
      <c r="H303" s="4">
        <f t="shared" si="54"/>
        <v>39462.79</v>
      </c>
      <c r="I303" s="4">
        <f t="shared" si="46"/>
        <v>43427.95</v>
      </c>
      <c r="J303" s="4">
        <f t="shared" si="55"/>
        <v>47204.3</v>
      </c>
    </row>
    <row r="304" spans="1:10" ht="30">
      <c r="A304" s="5">
        <v>259</v>
      </c>
      <c r="B304" s="5" t="s">
        <v>577</v>
      </c>
      <c r="C304" s="9" t="s">
        <v>256</v>
      </c>
      <c r="D304" s="17"/>
      <c r="E304" s="5">
        <v>0.75</v>
      </c>
      <c r="F304" s="6">
        <v>1</v>
      </c>
      <c r="G304" s="4">
        <f>ROUND($J$14*E304*F304,2)</f>
        <v>18391.28</v>
      </c>
      <c r="H304" s="4">
        <f>ROUND($J$14*E304*F304,2)</f>
        <v>18391.28</v>
      </c>
      <c r="I304" s="4">
        <f>ROUND($J$14*E304*F304,2)</f>
        <v>18391.28</v>
      </c>
      <c r="J304" s="4">
        <f>ROUND($J$14*E304*F304,2)</f>
        <v>18391.28</v>
      </c>
    </row>
    <row r="305" spans="1:10" ht="15">
      <c r="A305" s="5">
        <v>260</v>
      </c>
      <c r="B305" s="5" t="s">
        <v>578</v>
      </c>
      <c r="C305" s="9" t="s">
        <v>257</v>
      </c>
      <c r="D305" s="17"/>
      <c r="E305" s="5">
        <v>0.89</v>
      </c>
      <c r="F305" s="6">
        <v>1</v>
      </c>
      <c r="G305" s="4">
        <f t="shared" si="53"/>
        <v>19641.89</v>
      </c>
      <c r="H305" s="4">
        <f t="shared" si="54"/>
        <v>22806.42</v>
      </c>
      <c r="I305" s="4">
        <f t="shared" si="46"/>
        <v>25097.97</v>
      </c>
      <c r="J305" s="4">
        <f t="shared" si="55"/>
        <v>27280.41</v>
      </c>
    </row>
    <row r="306" spans="1:10" ht="30">
      <c r="A306" s="5">
        <v>261</v>
      </c>
      <c r="B306" s="5" t="s">
        <v>579</v>
      </c>
      <c r="C306" s="9" t="s">
        <v>57</v>
      </c>
      <c r="D306" s="17"/>
      <c r="E306" s="5">
        <v>0.53</v>
      </c>
      <c r="F306" s="6">
        <v>1</v>
      </c>
      <c r="G306" s="4">
        <f t="shared" si="53"/>
        <v>11696.86</v>
      </c>
      <c r="H306" s="4">
        <f t="shared" si="54"/>
        <v>13581.35</v>
      </c>
      <c r="I306" s="4">
        <f t="shared" si="46"/>
        <v>14945.98</v>
      </c>
      <c r="J306" s="4">
        <f t="shared" si="55"/>
        <v>16245.63</v>
      </c>
    </row>
    <row r="307" spans="1:10" ht="30">
      <c r="A307" s="5">
        <v>262</v>
      </c>
      <c r="B307" s="5" t="s">
        <v>580</v>
      </c>
      <c r="C307" s="9" t="s">
        <v>333</v>
      </c>
      <c r="D307" s="17"/>
      <c r="E307" s="8">
        <v>4.07</v>
      </c>
      <c r="F307" s="6">
        <v>1</v>
      </c>
      <c r="G307" s="4">
        <f t="shared" si="53"/>
        <v>89823.03</v>
      </c>
      <c r="H307" s="4">
        <f t="shared" si="54"/>
        <v>104294.52</v>
      </c>
      <c r="I307" s="4">
        <f t="shared" si="46"/>
        <v>114773.88</v>
      </c>
      <c r="J307" s="4">
        <f t="shared" si="55"/>
        <v>124754.21</v>
      </c>
    </row>
    <row r="308" spans="1:10" ht="45">
      <c r="A308" s="5">
        <v>263</v>
      </c>
      <c r="B308" s="5" t="s">
        <v>581</v>
      </c>
      <c r="C308" s="9" t="s">
        <v>258</v>
      </c>
      <c r="D308" s="17"/>
      <c r="E308" s="5">
        <v>1</v>
      </c>
      <c r="F308" s="6">
        <v>1</v>
      </c>
      <c r="G308" s="4">
        <f t="shared" si="53"/>
        <v>22069.54</v>
      </c>
      <c r="H308" s="4">
        <f t="shared" si="54"/>
        <v>25625.19</v>
      </c>
      <c r="I308" s="4">
        <f t="shared" si="46"/>
        <v>28199.97</v>
      </c>
      <c r="J308" s="4">
        <f t="shared" si="55"/>
        <v>30652.14</v>
      </c>
    </row>
    <row r="309" spans="1:10" ht="15">
      <c r="A309" s="13">
        <v>28</v>
      </c>
      <c r="B309" s="7" t="s">
        <v>582</v>
      </c>
      <c r="C309" s="14" t="s">
        <v>58</v>
      </c>
      <c r="D309" s="17"/>
      <c r="E309" s="7"/>
      <c r="F309" s="6"/>
      <c r="G309" s="4"/>
      <c r="H309" s="4"/>
      <c r="I309" s="4"/>
      <c r="J309" s="4"/>
    </row>
    <row r="310" spans="1:10" ht="15">
      <c r="A310" s="5">
        <v>264</v>
      </c>
      <c r="B310" s="5" t="s">
        <v>583</v>
      </c>
      <c r="C310" s="9" t="s">
        <v>259</v>
      </c>
      <c r="D310" s="17"/>
      <c r="E310" s="5">
        <v>2.05</v>
      </c>
      <c r="F310" s="6">
        <v>1</v>
      </c>
      <c r="G310" s="4">
        <f>ROUND($J$14*E310*F310*$G$18,2)</f>
        <v>45242.56</v>
      </c>
      <c r="H310" s="4">
        <f>ROUND($J$14*E310*F310*$H$18,2)</f>
        <v>52531.64</v>
      </c>
      <c r="I310" s="4">
        <f t="shared" si="46"/>
        <v>57809.94</v>
      </c>
      <c r="J310" s="4">
        <f>ROUND($J$14*E310*F310*$J$18,2)</f>
        <v>62836.89</v>
      </c>
    </row>
    <row r="311" spans="1:10" ht="30">
      <c r="A311" s="5">
        <v>265</v>
      </c>
      <c r="B311" s="5" t="s">
        <v>584</v>
      </c>
      <c r="C311" s="9" t="s">
        <v>260</v>
      </c>
      <c r="D311" s="17"/>
      <c r="E311" s="5">
        <v>1.54</v>
      </c>
      <c r="F311" s="6">
        <v>1</v>
      </c>
      <c r="G311" s="4">
        <f>ROUND($J$14*E311*F311*$G$18,2)</f>
        <v>33987.09</v>
      </c>
      <c r="H311" s="4">
        <f>ROUND($J$14*E311*F311*$H$18,2)</f>
        <v>39462.79</v>
      </c>
      <c r="I311" s="4">
        <f t="shared" si="46"/>
        <v>43427.95</v>
      </c>
      <c r="J311" s="4">
        <f>ROUND($J$14*E311*F311*$J$18,2)</f>
        <v>47204.3</v>
      </c>
    </row>
    <row r="312" spans="1:10" ht="30">
      <c r="A312" s="5">
        <v>266</v>
      </c>
      <c r="B312" s="5" t="s">
        <v>585</v>
      </c>
      <c r="C312" s="9" t="s">
        <v>261</v>
      </c>
      <c r="D312" s="27"/>
      <c r="E312" s="5">
        <v>1.92</v>
      </c>
      <c r="F312" s="6">
        <v>1</v>
      </c>
      <c r="G312" s="4">
        <f>ROUND($J$14*E312*F312*$G$18,2)</f>
        <v>42373.52</v>
      </c>
      <c r="H312" s="4">
        <f>ROUND($J$14*E312*F312*$H$18,2)</f>
        <v>49200.36</v>
      </c>
      <c r="I312" s="4">
        <f t="shared" si="46"/>
        <v>54143.94</v>
      </c>
      <c r="J312" s="4">
        <f>ROUND($J$14*E312*F312*$J$18,2)</f>
        <v>58852.11</v>
      </c>
    </row>
    <row r="313" spans="1:10" ht="30">
      <c r="A313" s="5">
        <v>267</v>
      </c>
      <c r="B313" s="5" t="s">
        <v>586</v>
      </c>
      <c r="C313" s="9" t="s">
        <v>262</v>
      </c>
      <c r="D313" s="17"/>
      <c r="E313" s="5">
        <v>2.56</v>
      </c>
      <c r="F313" s="6">
        <v>1</v>
      </c>
      <c r="G313" s="4">
        <f>ROUND($J$14*E313*F313,2)</f>
        <v>62775.58</v>
      </c>
      <c r="H313" s="4">
        <f>ROUND($J$14*E313*F313,2)</f>
        <v>62775.58</v>
      </c>
      <c r="I313" s="4">
        <f>ROUND($J$14*E313*F313,2)</f>
        <v>62775.58</v>
      </c>
      <c r="J313" s="4">
        <f>ROUND($J$14*E313*F313,2)</f>
        <v>62775.58</v>
      </c>
    </row>
    <row r="314" spans="1:10" ht="30">
      <c r="A314" s="5">
        <v>268</v>
      </c>
      <c r="B314" s="5" t="s">
        <v>587</v>
      </c>
      <c r="C314" s="9" t="s">
        <v>263</v>
      </c>
      <c r="D314" s="17"/>
      <c r="E314" s="5">
        <v>4.12</v>
      </c>
      <c r="F314" s="6">
        <v>1</v>
      </c>
      <c r="G314" s="4">
        <f>ROUND($J$14*E314*F314,2)</f>
        <v>101029.46</v>
      </c>
      <c r="H314" s="4">
        <f>ROUND($J$14*E314*F314,2)</f>
        <v>101029.46</v>
      </c>
      <c r="I314" s="4">
        <f>ROUND($J$14*E314*F314,2)</f>
        <v>101029.46</v>
      </c>
      <c r="J314" s="4">
        <f>ROUND($J$14*E314*F314,2)</f>
        <v>101029.46</v>
      </c>
    </row>
    <row r="315" spans="1:10" ht="15">
      <c r="A315" s="13">
        <v>29</v>
      </c>
      <c r="B315" s="7" t="s">
        <v>588</v>
      </c>
      <c r="C315" s="14" t="s">
        <v>59</v>
      </c>
      <c r="D315" s="17"/>
      <c r="E315" s="7"/>
      <c r="F315" s="6"/>
      <c r="G315" s="4"/>
      <c r="H315" s="4"/>
      <c r="I315" s="4"/>
      <c r="J315" s="4"/>
    </row>
    <row r="316" spans="1:10" ht="30">
      <c r="A316" s="5">
        <v>269</v>
      </c>
      <c r="B316" s="5" t="s">
        <v>589</v>
      </c>
      <c r="C316" s="9" t="s">
        <v>264</v>
      </c>
      <c r="D316" s="17"/>
      <c r="E316" s="5">
        <v>0.99</v>
      </c>
      <c r="F316" s="6">
        <v>1</v>
      </c>
      <c r="G316" s="4">
        <f aca="true" t="shared" si="56" ref="G316:G326">ROUND($J$14*E316*F316*$G$18,2)</f>
        <v>21848.85</v>
      </c>
      <c r="H316" s="4">
        <f aca="true" t="shared" si="57" ref="H316:H326">ROUND($J$14*E316*F316*$H$18,2)</f>
        <v>25368.94</v>
      </c>
      <c r="I316" s="4">
        <f t="shared" si="46"/>
        <v>27917.97</v>
      </c>
      <c r="J316" s="4">
        <f aca="true" t="shared" si="58" ref="J316:J326">ROUND($J$14*E316*F316*$J$18,2)</f>
        <v>30345.62</v>
      </c>
    </row>
    <row r="317" spans="1:10" ht="15">
      <c r="A317" s="5">
        <v>270</v>
      </c>
      <c r="B317" s="5" t="s">
        <v>590</v>
      </c>
      <c r="C317" s="9" t="s">
        <v>265</v>
      </c>
      <c r="D317" s="17"/>
      <c r="E317" s="5">
        <v>1.52</v>
      </c>
      <c r="F317" s="6">
        <v>1</v>
      </c>
      <c r="G317" s="4">
        <f>ROUND($J$14*E317*F317,2)</f>
        <v>37273</v>
      </c>
      <c r="H317" s="4">
        <f>ROUND($J$14*E317*F317,2)</f>
        <v>37273</v>
      </c>
      <c r="I317" s="4">
        <f>ROUND($J$14*E317*F317,2)</f>
        <v>37273</v>
      </c>
      <c r="J317" s="4">
        <f>ROUND($J$14*E317*F317,2)</f>
        <v>37273</v>
      </c>
    </row>
    <row r="318" spans="1:10" ht="30">
      <c r="A318" s="5">
        <v>271</v>
      </c>
      <c r="B318" s="5" t="s">
        <v>591</v>
      </c>
      <c r="C318" s="9" t="s">
        <v>266</v>
      </c>
      <c r="D318" s="17"/>
      <c r="E318" s="5">
        <v>0.69</v>
      </c>
      <c r="F318" s="6">
        <v>1</v>
      </c>
      <c r="G318" s="4">
        <f>ROUND($J$14*E318*F318,2)</f>
        <v>16919.98</v>
      </c>
      <c r="H318" s="4">
        <f>ROUND($J$14*E318*F318,2)</f>
        <v>16919.98</v>
      </c>
      <c r="I318" s="4">
        <f>ROUND($J$14*E318*F318,2)</f>
        <v>16919.98</v>
      </c>
      <c r="J318" s="4">
        <f>ROUND($J$14*E318*F318,2)</f>
        <v>16919.98</v>
      </c>
    </row>
    <row r="319" spans="1:10" ht="30">
      <c r="A319" s="5">
        <v>272</v>
      </c>
      <c r="B319" s="5" t="s">
        <v>592</v>
      </c>
      <c r="C319" s="9" t="s">
        <v>267</v>
      </c>
      <c r="D319" s="17"/>
      <c r="E319" s="5">
        <v>0.56</v>
      </c>
      <c r="F319" s="6">
        <v>1</v>
      </c>
      <c r="G319" s="4">
        <f>ROUND($J$14*E319*F319,2)</f>
        <v>13732.16</v>
      </c>
      <c r="H319" s="4">
        <f>ROUND($J$14*E319*F319,2)</f>
        <v>13732.16</v>
      </c>
      <c r="I319" s="4">
        <f>ROUND($J$14*E319*F319,2)</f>
        <v>13732.16</v>
      </c>
      <c r="J319" s="4">
        <f>ROUND($J$14*E319*F319,2)</f>
        <v>13732.16</v>
      </c>
    </row>
    <row r="320" spans="1:10" ht="30">
      <c r="A320" s="5">
        <v>273</v>
      </c>
      <c r="B320" s="5" t="s">
        <v>593</v>
      </c>
      <c r="C320" s="9" t="s">
        <v>268</v>
      </c>
      <c r="D320" s="17"/>
      <c r="E320" s="5">
        <v>0.74</v>
      </c>
      <c r="F320" s="6">
        <v>1</v>
      </c>
      <c r="G320" s="4">
        <f>ROUND($J$14*E320*F320,2)</f>
        <v>18146.07</v>
      </c>
      <c r="H320" s="4">
        <f>ROUND($J$14*E320*F320,2)</f>
        <v>18146.07</v>
      </c>
      <c r="I320" s="4">
        <f>ROUND($J$14*E320*F320,2)</f>
        <v>18146.07</v>
      </c>
      <c r="J320" s="4">
        <f>ROUND($J$14*E320*F320,2)</f>
        <v>18146.07</v>
      </c>
    </row>
    <row r="321" spans="1:10" ht="30">
      <c r="A321" s="5">
        <v>274</v>
      </c>
      <c r="B321" s="5" t="s">
        <v>594</v>
      </c>
      <c r="C321" s="9" t="s">
        <v>269</v>
      </c>
      <c r="D321" s="17"/>
      <c r="E321" s="5">
        <v>1.44</v>
      </c>
      <c r="F321" s="6">
        <v>1</v>
      </c>
      <c r="G321" s="4">
        <f t="shared" si="56"/>
        <v>31780.14</v>
      </c>
      <c r="H321" s="4">
        <f t="shared" si="57"/>
        <v>36900.27</v>
      </c>
      <c r="I321" s="4">
        <f aca="true" t="shared" si="59" ref="I321:I383">ROUND($J$14*E321*F321*$I$18,2)</f>
        <v>40607.96</v>
      </c>
      <c r="J321" s="4">
        <f t="shared" si="58"/>
        <v>44139.08</v>
      </c>
    </row>
    <row r="322" spans="1:10" ht="30">
      <c r="A322" s="5">
        <v>275</v>
      </c>
      <c r="B322" s="5" t="s">
        <v>595</v>
      </c>
      <c r="C322" s="9" t="s">
        <v>270</v>
      </c>
      <c r="D322" s="17"/>
      <c r="E322" s="5">
        <v>7.07</v>
      </c>
      <c r="F322" s="6">
        <v>1</v>
      </c>
      <c r="G322" s="4">
        <f t="shared" si="56"/>
        <v>156031.66</v>
      </c>
      <c r="H322" s="4">
        <f t="shared" si="57"/>
        <v>181170.09</v>
      </c>
      <c r="I322" s="4">
        <f t="shared" si="59"/>
        <v>199373.79</v>
      </c>
      <c r="J322" s="4">
        <f t="shared" si="58"/>
        <v>216710.64</v>
      </c>
    </row>
    <row r="323" spans="1:10" ht="15">
      <c r="A323" s="5">
        <v>276</v>
      </c>
      <c r="B323" s="5" t="s">
        <v>596</v>
      </c>
      <c r="C323" s="9" t="s">
        <v>271</v>
      </c>
      <c r="D323" s="17"/>
      <c r="E323" s="5">
        <v>4.46</v>
      </c>
      <c r="F323" s="6">
        <v>1</v>
      </c>
      <c r="G323" s="4">
        <f t="shared" si="56"/>
        <v>98430.16</v>
      </c>
      <c r="H323" s="4">
        <f t="shared" si="57"/>
        <v>114288.35</v>
      </c>
      <c r="I323" s="4">
        <f t="shared" si="59"/>
        <v>125771.86</v>
      </c>
      <c r="J323" s="4">
        <f t="shared" si="58"/>
        <v>136708.55</v>
      </c>
    </row>
    <row r="324" spans="1:10" ht="30">
      <c r="A324" s="5">
        <v>277</v>
      </c>
      <c r="B324" s="5" t="s">
        <v>597</v>
      </c>
      <c r="C324" s="9" t="s">
        <v>60</v>
      </c>
      <c r="D324" s="17"/>
      <c r="E324" s="5">
        <v>0.79</v>
      </c>
      <c r="F324" s="6">
        <v>1</v>
      </c>
      <c r="G324" s="4">
        <f t="shared" si="56"/>
        <v>17434.94</v>
      </c>
      <c r="H324" s="4">
        <f t="shared" si="57"/>
        <v>20243.9</v>
      </c>
      <c r="I324" s="4">
        <f t="shared" si="59"/>
        <v>22277.98</v>
      </c>
      <c r="J324" s="4">
        <f t="shared" si="58"/>
        <v>24215.19</v>
      </c>
    </row>
    <row r="325" spans="1:10" ht="30">
      <c r="A325" s="5">
        <v>278</v>
      </c>
      <c r="B325" s="5" t="s">
        <v>598</v>
      </c>
      <c r="C325" s="9" t="s">
        <v>61</v>
      </c>
      <c r="D325" s="17"/>
      <c r="E325" s="5">
        <v>0.93</v>
      </c>
      <c r="F325" s="6">
        <v>1</v>
      </c>
      <c r="G325" s="4">
        <f t="shared" si="56"/>
        <v>20524.67</v>
      </c>
      <c r="H325" s="4">
        <f t="shared" si="57"/>
        <v>23831.43</v>
      </c>
      <c r="I325" s="4">
        <f t="shared" si="59"/>
        <v>26225.97</v>
      </c>
      <c r="J325" s="4">
        <f t="shared" si="58"/>
        <v>28506.49</v>
      </c>
    </row>
    <row r="326" spans="1:10" ht="30">
      <c r="A326" s="5">
        <v>279</v>
      </c>
      <c r="B326" s="5" t="s">
        <v>599</v>
      </c>
      <c r="C326" s="9" t="s">
        <v>62</v>
      </c>
      <c r="D326" s="17"/>
      <c r="E326" s="5">
        <v>1.37</v>
      </c>
      <c r="F326" s="6">
        <v>1</v>
      </c>
      <c r="G326" s="4">
        <f t="shared" si="56"/>
        <v>30235.27</v>
      </c>
      <c r="H326" s="4">
        <f t="shared" si="57"/>
        <v>35106.51</v>
      </c>
      <c r="I326" s="4">
        <f t="shared" si="59"/>
        <v>38633.96</v>
      </c>
      <c r="J326" s="4">
        <f t="shared" si="58"/>
        <v>41993.43</v>
      </c>
    </row>
    <row r="327" spans="1:10" ht="30">
      <c r="A327" s="5">
        <v>280</v>
      </c>
      <c r="B327" s="5" t="s">
        <v>600</v>
      </c>
      <c r="C327" s="9" t="s">
        <v>272</v>
      </c>
      <c r="D327" s="17"/>
      <c r="E327" s="5">
        <v>2.42</v>
      </c>
      <c r="F327" s="6">
        <v>1</v>
      </c>
      <c r="G327" s="4">
        <f>ROUND($J$14*E327*F327,2)</f>
        <v>59342.54</v>
      </c>
      <c r="H327" s="4">
        <f>ROUND($J$14*E327*F327,2)</f>
        <v>59342.54</v>
      </c>
      <c r="I327" s="4">
        <f>ROUND($J$14*E327*F327,2)</f>
        <v>59342.54</v>
      </c>
      <c r="J327" s="4">
        <f>ROUND($J$14*E327*F327,2)</f>
        <v>59342.54</v>
      </c>
    </row>
    <row r="328" spans="1:10" ht="30">
      <c r="A328" s="5">
        <v>281</v>
      </c>
      <c r="B328" s="5" t="s">
        <v>601</v>
      </c>
      <c r="C328" s="9" t="s">
        <v>273</v>
      </c>
      <c r="D328" s="18"/>
      <c r="E328" s="5">
        <v>3.15</v>
      </c>
      <c r="F328" s="6">
        <v>1</v>
      </c>
      <c r="G328" s="4">
        <f>ROUND($J$14*E328*F328,2)</f>
        <v>77243.4</v>
      </c>
      <c r="H328" s="4">
        <f>ROUND($J$14*E328*F328,2)</f>
        <v>77243.4</v>
      </c>
      <c r="I328" s="4">
        <f>ROUND($J$14*E328*F328,2)</f>
        <v>77243.4</v>
      </c>
      <c r="J328" s="4">
        <f>ROUND($J$14*E328*F328,2)</f>
        <v>77243.4</v>
      </c>
    </row>
    <row r="329" spans="1:10" ht="15">
      <c r="A329" s="13">
        <v>30</v>
      </c>
      <c r="B329" s="7" t="s">
        <v>602</v>
      </c>
      <c r="C329" s="14" t="s">
        <v>63</v>
      </c>
      <c r="D329" s="17"/>
      <c r="E329" s="7"/>
      <c r="F329" s="6"/>
      <c r="G329" s="4"/>
      <c r="H329" s="4"/>
      <c r="I329" s="4"/>
      <c r="J329" s="4"/>
    </row>
    <row r="330" spans="1:10" ht="30">
      <c r="A330" s="5">
        <v>282</v>
      </c>
      <c r="B330" s="5" t="s">
        <v>603</v>
      </c>
      <c r="C330" s="9" t="s">
        <v>274</v>
      </c>
      <c r="D330" s="17"/>
      <c r="E330" s="5">
        <v>0.86</v>
      </c>
      <c r="F330" s="6">
        <v>1</v>
      </c>
      <c r="G330" s="4">
        <f aca="true" t="shared" si="60" ref="G330:G343">ROUND($J$14*E330*F330*$G$18,2)</f>
        <v>18979.81</v>
      </c>
      <c r="H330" s="4">
        <f aca="true" t="shared" si="61" ref="H330:H343">ROUND($J$14*E330*F330*$H$18,2)</f>
        <v>22037.66</v>
      </c>
      <c r="I330" s="4">
        <f t="shared" si="59"/>
        <v>24251.97</v>
      </c>
      <c r="J330" s="4">
        <f aca="true" t="shared" si="62" ref="J330:J343">ROUND($J$14*E330*F330*$J$18,2)</f>
        <v>26360.84</v>
      </c>
    </row>
    <row r="331" spans="1:10" ht="30">
      <c r="A331" s="5">
        <v>283</v>
      </c>
      <c r="B331" s="5" t="s">
        <v>604</v>
      </c>
      <c r="C331" s="9" t="s">
        <v>275</v>
      </c>
      <c r="D331" s="17"/>
      <c r="E331" s="5">
        <v>0.49</v>
      </c>
      <c r="F331" s="6">
        <v>1</v>
      </c>
      <c r="G331" s="4">
        <f t="shared" si="60"/>
        <v>10814.08</v>
      </c>
      <c r="H331" s="4">
        <f t="shared" si="61"/>
        <v>12556.34</v>
      </c>
      <c r="I331" s="4">
        <f t="shared" si="59"/>
        <v>13817.99</v>
      </c>
      <c r="J331" s="4">
        <f t="shared" si="62"/>
        <v>15019.55</v>
      </c>
    </row>
    <row r="332" spans="1:10" s="2" customFormat="1" ht="60">
      <c r="A332" s="5">
        <v>284</v>
      </c>
      <c r="B332" s="5" t="s">
        <v>605</v>
      </c>
      <c r="C332" s="9" t="s">
        <v>788</v>
      </c>
      <c r="D332" s="17"/>
      <c r="E332" s="5">
        <v>0.64</v>
      </c>
      <c r="F332" s="6">
        <v>1</v>
      </c>
      <c r="G332" s="4">
        <f t="shared" si="60"/>
        <v>14124.51</v>
      </c>
      <c r="H332" s="4">
        <f t="shared" si="61"/>
        <v>16400.12</v>
      </c>
      <c r="I332" s="4">
        <f t="shared" si="59"/>
        <v>18047.98</v>
      </c>
      <c r="J332" s="4">
        <f t="shared" si="62"/>
        <v>19617.37</v>
      </c>
    </row>
    <row r="333" spans="1:10" ht="15">
      <c r="A333" s="5">
        <v>285</v>
      </c>
      <c r="B333" s="5" t="s">
        <v>606</v>
      </c>
      <c r="C333" s="9" t="s">
        <v>276</v>
      </c>
      <c r="D333" s="17"/>
      <c r="E333" s="5">
        <v>0.73</v>
      </c>
      <c r="F333" s="6">
        <v>1</v>
      </c>
      <c r="G333" s="4">
        <f>ROUND($J$14*E333*F333,2)</f>
        <v>17900.85</v>
      </c>
      <c r="H333" s="4">
        <f>ROUND($J$14*E333*F333,2)</f>
        <v>17900.85</v>
      </c>
      <c r="I333" s="4">
        <f>ROUND($J$14*E333*F333,2)</f>
        <v>17900.85</v>
      </c>
      <c r="J333" s="4">
        <f>ROUND($J$14*E333*F333,2)</f>
        <v>17900.85</v>
      </c>
    </row>
    <row r="334" spans="1:10" ht="45">
      <c r="A334" s="5">
        <v>286</v>
      </c>
      <c r="B334" s="5" t="s">
        <v>607</v>
      </c>
      <c r="C334" s="9" t="s">
        <v>277</v>
      </c>
      <c r="D334" s="17"/>
      <c r="E334" s="5">
        <v>0.67</v>
      </c>
      <c r="F334" s="6">
        <v>1</v>
      </c>
      <c r="G334" s="4">
        <f t="shared" si="60"/>
        <v>14786.59</v>
      </c>
      <c r="H334" s="4">
        <f t="shared" si="61"/>
        <v>17168.88</v>
      </c>
      <c r="I334" s="4">
        <f t="shared" si="59"/>
        <v>18893.98</v>
      </c>
      <c r="J334" s="4">
        <f t="shared" si="62"/>
        <v>20536.93</v>
      </c>
    </row>
    <row r="335" spans="1:10" ht="30">
      <c r="A335" s="5">
        <v>287</v>
      </c>
      <c r="B335" s="5" t="s">
        <v>608</v>
      </c>
      <c r="C335" s="9" t="s">
        <v>64</v>
      </c>
      <c r="D335" s="17"/>
      <c r="E335" s="5">
        <v>1.2</v>
      </c>
      <c r="F335" s="6">
        <v>1</v>
      </c>
      <c r="G335" s="4">
        <f t="shared" si="60"/>
        <v>26483.45</v>
      </c>
      <c r="H335" s="4">
        <f t="shared" si="61"/>
        <v>30750.23</v>
      </c>
      <c r="I335" s="4">
        <f t="shared" si="59"/>
        <v>33839.96</v>
      </c>
      <c r="J335" s="4">
        <f t="shared" si="62"/>
        <v>36782.57</v>
      </c>
    </row>
    <row r="336" spans="1:10" ht="30">
      <c r="A336" s="5">
        <v>288</v>
      </c>
      <c r="B336" s="5" t="s">
        <v>609</v>
      </c>
      <c r="C336" s="9" t="s">
        <v>65</v>
      </c>
      <c r="D336" s="17"/>
      <c r="E336" s="5">
        <v>1.42</v>
      </c>
      <c r="F336" s="6">
        <v>1</v>
      </c>
      <c r="G336" s="4">
        <f t="shared" si="60"/>
        <v>31338.75</v>
      </c>
      <c r="H336" s="4">
        <f t="shared" si="61"/>
        <v>36387.77</v>
      </c>
      <c r="I336" s="4">
        <f t="shared" si="59"/>
        <v>40043.96</v>
      </c>
      <c r="J336" s="4">
        <f t="shared" si="62"/>
        <v>43526.04</v>
      </c>
    </row>
    <row r="337" spans="1:10" ht="30">
      <c r="A337" s="5">
        <v>289</v>
      </c>
      <c r="B337" s="5" t="s">
        <v>610</v>
      </c>
      <c r="C337" s="9" t="s">
        <v>278</v>
      </c>
      <c r="D337" s="17"/>
      <c r="E337" s="5">
        <v>2.31</v>
      </c>
      <c r="F337" s="6">
        <v>1</v>
      </c>
      <c r="G337" s="4">
        <f>ROUND($J$14*E337*F337,2)</f>
        <v>56645.16</v>
      </c>
      <c r="H337" s="4">
        <f>ROUND($J$14*E337*F337,2)</f>
        <v>56645.16</v>
      </c>
      <c r="I337" s="4">
        <f>ROUND($J$14*E337*F337,2)</f>
        <v>56645.16</v>
      </c>
      <c r="J337" s="4">
        <f>ROUND($J$14*E337*F337,2)</f>
        <v>56645.16</v>
      </c>
    </row>
    <row r="338" spans="1:10" ht="30">
      <c r="A338" s="5">
        <v>290</v>
      </c>
      <c r="B338" s="5" t="s">
        <v>611</v>
      </c>
      <c r="C338" s="9" t="s">
        <v>279</v>
      </c>
      <c r="D338" s="17"/>
      <c r="E338" s="5">
        <v>3.12</v>
      </c>
      <c r="F338" s="6">
        <v>1</v>
      </c>
      <c r="G338" s="4">
        <f>ROUND($J$14*E338*F338,2)</f>
        <v>76507.74</v>
      </c>
      <c r="H338" s="4">
        <f>ROUND($J$14*E338*F338,2)</f>
        <v>76507.74</v>
      </c>
      <c r="I338" s="4">
        <f>ROUND($J$14*E338*F338,2)</f>
        <v>76507.74</v>
      </c>
      <c r="J338" s="4">
        <f>ROUND($J$14*E338*F338,2)</f>
        <v>76507.74</v>
      </c>
    </row>
    <row r="339" spans="1:10" ht="30">
      <c r="A339" s="5">
        <v>291</v>
      </c>
      <c r="B339" s="5" t="s">
        <v>612</v>
      </c>
      <c r="C339" s="9" t="s">
        <v>66</v>
      </c>
      <c r="D339" s="17"/>
      <c r="E339" s="5">
        <v>1.08</v>
      </c>
      <c r="F339" s="6">
        <v>1</v>
      </c>
      <c r="G339" s="4">
        <f t="shared" si="60"/>
        <v>23835.1</v>
      </c>
      <c r="H339" s="4">
        <f t="shared" si="61"/>
        <v>27675.21</v>
      </c>
      <c r="I339" s="4">
        <f t="shared" si="59"/>
        <v>30455.97</v>
      </c>
      <c r="J339" s="4">
        <f t="shared" si="62"/>
        <v>33104.31</v>
      </c>
    </row>
    <row r="340" spans="1:10" ht="30">
      <c r="A340" s="5">
        <v>292</v>
      </c>
      <c r="B340" s="5" t="s">
        <v>613</v>
      </c>
      <c r="C340" s="9" t="s">
        <v>67</v>
      </c>
      <c r="D340" s="17"/>
      <c r="E340" s="5">
        <v>1.12</v>
      </c>
      <c r="F340" s="6">
        <v>1</v>
      </c>
      <c r="G340" s="4">
        <f t="shared" si="60"/>
        <v>24717.89</v>
      </c>
      <c r="H340" s="4">
        <f t="shared" si="61"/>
        <v>28700.21</v>
      </c>
      <c r="I340" s="4">
        <f t="shared" si="59"/>
        <v>31583.97</v>
      </c>
      <c r="J340" s="4">
        <f t="shared" si="62"/>
        <v>34330.4</v>
      </c>
    </row>
    <row r="341" spans="1:10" ht="30">
      <c r="A341" s="5">
        <v>293</v>
      </c>
      <c r="B341" s="5" t="s">
        <v>614</v>
      </c>
      <c r="C341" s="9" t="s">
        <v>68</v>
      </c>
      <c r="D341" s="17"/>
      <c r="E341" s="5">
        <v>1.62</v>
      </c>
      <c r="F341" s="6">
        <v>1</v>
      </c>
      <c r="G341" s="4">
        <f t="shared" si="60"/>
        <v>35752.66</v>
      </c>
      <c r="H341" s="4">
        <f t="shared" si="61"/>
        <v>41512.81</v>
      </c>
      <c r="I341" s="4">
        <f t="shared" si="59"/>
        <v>45683.95</v>
      </c>
      <c r="J341" s="4">
        <f t="shared" si="62"/>
        <v>49656.47</v>
      </c>
    </row>
    <row r="342" spans="1:10" ht="30">
      <c r="A342" s="5">
        <v>294</v>
      </c>
      <c r="B342" s="5" t="s">
        <v>615</v>
      </c>
      <c r="C342" s="9" t="s">
        <v>280</v>
      </c>
      <c r="D342" s="17"/>
      <c r="E342" s="5">
        <v>1.95</v>
      </c>
      <c r="F342" s="6">
        <v>1</v>
      </c>
      <c r="G342" s="4">
        <f t="shared" si="60"/>
        <v>43035.61</v>
      </c>
      <c r="H342" s="4">
        <f t="shared" si="61"/>
        <v>49969.12</v>
      </c>
      <c r="I342" s="4">
        <f t="shared" si="59"/>
        <v>54989.94</v>
      </c>
      <c r="J342" s="4">
        <f t="shared" si="62"/>
        <v>59771.67</v>
      </c>
    </row>
    <row r="343" spans="1:10" ht="30">
      <c r="A343" s="5">
        <v>295</v>
      </c>
      <c r="B343" s="5" t="s">
        <v>616</v>
      </c>
      <c r="C343" s="9" t="s">
        <v>281</v>
      </c>
      <c r="D343" s="17"/>
      <c r="E343" s="5">
        <v>2.14</v>
      </c>
      <c r="F343" s="6">
        <v>1</v>
      </c>
      <c r="G343" s="4">
        <f t="shared" si="60"/>
        <v>47228.82</v>
      </c>
      <c r="H343" s="4">
        <f t="shared" si="61"/>
        <v>54837.91</v>
      </c>
      <c r="I343" s="4">
        <f t="shared" si="59"/>
        <v>60347.94</v>
      </c>
      <c r="J343" s="4">
        <f t="shared" si="62"/>
        <v>65595.58</v>
      </c>
    </row>
    <row r="344" spans="1:10" ht="30">
      <c r="A344" s="5">
        <v>296</v>
      </c>
      <c r="B344" s="5" t="s">
        <v>617</v>
      </c>
      <c r="C344" s="9" t="s">
        <v>282</v>
      </c>
      <c r="D344" s="17"/>
      <c r="E344" s="5">
        <v>4.13</v>
      </c>
      <c r="F344" s="6">
        <v>1</v>
      </c>
      <c r="G344" s="4">
        <f>ROUND($J$14*E344*F344,2)</f>
        <v>101274.67</v>
      </c>
      <c r="H344" s="4">
        <f>ROUND($J$14*E344*F344,2)</f>
        <v>101274.67</v>
      </c>
      <c r="I344" s="4">
        <f>ROUND($J$14*E344*F344,2)</f>
        <v>101274.67</v>
      </c>
      <c r="J344" s="4">
        <f>ROUND($J$14*E344*F344,2)</f>
        <v>101274.67</v>
      </c>
    </row>
    <row r="345" spans="1:10" ht="15">
      <c r="A345" s="13">
        <v>31</v>
      </c>
      <c r="B345" s="7" t="s">
        <v>618</v>
      </c>
      <c r="C345" s="14" t="s">
        <v>69</v>
      </c>
      <c r="D345" s="17"/>
      <c r="E345" s="7"/>
      <c r="F345" s="6"/>
      <c r="G345" s="4"/>
      <c r="H345" s="4"/>
      <c r="I345" s="4"/>
      <c r="J345" s="4"/>
    </row>
    <row r="346" spans="1:10" ht="30">
      <c r="A346" s="5">
        <v>297</v>
      </c>
      <c r="B346" s="5" t="s">
        <v>619</v>
      </c>
      <c r="C346" s="9" t="s">
        <v>283</v>
      </c>
      <c r="D346" s="17"/>
      <c r="E346" s="5">
        <v>0.61</v>
      </c>
      <c r="F346" s="6">
        <v>1</v>
      </c>
      <c r="G346" s="4">
        <f aca="true" t="shared" si="63" ref="G346:G364">ROUND($J$14*E346*F346*$G$18,2)</f>
        <v>13462.42</v>
      </c>
      <c r="H346" s="4">
        <f aca="true" t="shared" si="64" ref="H346:H364">ROUND($J$14*E346*F346*$H$18,2)</f>
        <v>15631.37</v>
      </c>
      <c r="I346" s="4">
        <f t="shared" si="59"/>
        <v>17201.98</v>
      </c>
      <c r="J346" s="4">
        <f aca="true" t="shared" si="65" ref="J346:J364">ROUND($J$14*E346*F346*$J$18,2)</f>
        <v>18697.81</v>
      </c>
    </row>
    <row r="347" spans="1:10" ht="30">
      <c r="A347" s="5">
        <v>298</v>
      </c>
      <c r="B347" s="5" t="s">
        <v>620</v>
      </c>
      <c r="C347" s="9" t="s">
        <v>70</v>
      </c>
      <c r="D347" s="17"/>
      <c r="E347" s="5">
        <v>0.55</v>
      </c>
      <c r="F347" s="6">
        <v>1</v>
      </c>
      <c r="G347" s="4">
        <f>ROUND($J$14*E347*F347,2)</f>
        <v>13486.94</v>
      </c>
      <c r="H347" s="4">
        <f>ROUND($J$14*E347*F347,2)</f>
        <v>13486.94</v>
      </c>
      <c r="I347" s="4">
        <f>ROUND($J$14*E347*F347,2)</f>
        <v>13486.94</v>
      </c>
      <c r="J347" s="4">
        <f>ROUND($J$14*E347*F347,2)</f>
        <v>13486.94</v>
      </c>
    </row>
    <row r="348" spans="1:10" ht="30">
      <c r="A348" s="5">
        <v>299</v>
      </c>
      <c r="B348" s="5" t="s">
        <v>621</v>
      </c>
      <c r="C348" s="9" t="s">
        <v>71</v>
      </c>
      <c r="D348" s="18"/>
      <c r="E348" s="5">
        <v>0.71</v>
      </c>
      <c r="F348" s="6">
        <v>1</v>
      </c>
      <c r="G348" s="4">
        <f t="shared" si="63"/>
        <v>15669.37</v>
      </c>
      <c r="H348" s="4">
        <f t="shared" si="64"/>
        <v>18193.88</v>
      </c>
      <c r="I348" s="4">
        <f t="shared" si="59"/>
        <v>20021.98</v>
      </c>
      <c r="J348" s="4">
        <f t="shared" si="65"/>
        <v>21763.02</v>
      </c>
    </row>
    <row r="349" spans="1:10" ht="30">
      <c r="A349" s="5">
        <v>300</v>
      </c>
      <c r="B349" s="5" t="s">
        <v>622</v>
      </c>
      <c r="C349" s="9" t="s">
        <v>72</v>
      </c>
      <c r="D349" s="17"/>
      <c r="E349" s="5">
        <v>1.38</v>
      </c>
      <c r="F349" s="6">
        <v>1</v>
      </c>
      <c r="G349" s="4">
        <f t="shared" si="63"/>
        <v>30455.97</v>
      </c>
      <c r="H349" s="4">
        <f t="shared" si="64"/>
        <v>35362.76</v>
      </c>
      <c r="I349" s="4">
        <f t="shared" si="59"/>
        <v>38915.96</v>
      </c>
      <c r="J349" s="4">
        <f t="shared" si="65"/>
        <v>42299.95</v>
      </c>
    </row>
    <row r="350" spans="1:10" ht="30">
      <c r="A350" s="5">
        <v>301</v>
      </c>
      <c r="B350" s="5" t="s">
        <v>623</v>
      </c>
      <c r="C350" s="9" t="s">
        <v>284</v>
      </c>
      <c r="D350" s="17"/>
      <c r="E350" s="5">
        <v>2.41</v>
      </c>
      <c r="F350" s="6">
        <v>1</v>
      </c>
      <c r="G350" s="4">
        <f t="shared" si="63"/>
        <v>53187.59</v>
      </c>
      <c r="H350" s="4">
        <f t="shared" si="64"/>
        <v>61756.71</v>
      </c>
      <c r="I350" s="4">
        <f t="shared" si="59"/>
        <v>67961.93</v>
      </c>
      <c r="J350" s="4">
        <f t="shared" si="65"/>
        <v>73871.66</v>
      </c>
    </row>
    <row r="351" spans="1:10" s="2" customFormat="1" ht="30">
      <c r="A351" s="5">
        <v>302</v>
      </c>
      <c r="B351" s="5" t="s">
        <v>624</v>
      </c>
      <c r="C351" s="9" t="s">
        <v>285</v>
      </c>
      <c r="D351" s="17"/>
      <c r="E351" s="5">
        <v>1.43</v>
      </c>
      <c r="F351" s="6">
        <v>1</v>
      </c>
      <c r="G351" s="4">
        <f t="shared" si="63"/>
        <v>31559.44</v>
      </c>
      <c r="H351" s="4">
        <f t="shared" si="64"/>
        <v>36644.02</v>
      </c>
      <c r="I351" s="4">
        <f t="shared" si="59"/>
        <v>40325.96</v>
      </c>
      <c r="J351" s="4">
        <f t="shared" si="65"/>
        <v>43832.56</v>
      </c>
    </row>
    <row r="352" spans="1:10" ht="30">
      <c r="A352" s="5">
        <v>303</v>
      </c>
      <c r="B352" s="5" t="s">
        <v>625</v>
      </c>
      <c r="C352" s="9" t="s">
        <v>286</v>
      </c>
      <c r="D352" s="17"/>
      <c r="E352" s="5">
        <v>1.83</v>
      </c>
      <c r="F352" s="6">
        <v>1</v>
      </c>
      <c r="G352" s="4">
        <f t="shared" si="63"/>
        <v>40387.26</v>
      </c>
      <c r="H352" s="4">
        <f t="shared" si="64"/>
        <v>46894.1</v>
      </c>
      <c r="I352" s="4">
        <f t="shared" si="59"/>
        <v>51605.94</v>
      </c>
      <c r="J352" s="4">
        <f t="shared" si="65"/>
        <v>56093.42</v>
      </c>
    </row>
    <row r="353" spans="1:10" ht="30">
      <c r="A353" s="5">
        <v>304</v>
      </c>
      <c r="B353" s="5" t="s">
        <v>626</v>
      </c>
      <c r="C353" s="9" t="s">
        <v>287</v>
      </c>
      <c r="D353" s="17"/>
      <c r="E353" s="5">
        <v>2.16</v>
      </c>
      <c r="F353" s="6">
        <v>1</v>
      </c>
      <c r="G353" s="4">
        <f t="shared" si="63"/>
        <v>47670.21</v>
      </c>
      <c r="H353" s="4">
        <f t="shared" si="64"/>
        <v>55350.41</v>
      </c>
      <c r="I353" s="4">
        <f t="shared" si="59"/>
        <v>60911.93</v>
      </c>
      <c r="J353" s="4">
        <f t="shared" si="65"/>
        <v>66208.62</v>
      </c>
    </row>
    <row r="354" spans="1:10" ht="30">
      <c r="A354" s="5">
        <v>305</v>
      </c>
      <c r="B354" s="5" t="s">
        <v>627</v>
      </c>
      <c r="C354" s="9" t="s">
        <v>288</v>
      </c>
      <c r="D354" s="17"/>
      <c r="E354" s="5">
        <v>1.81</v>
      </c>
      <c r="F354" s="6">
        <v>1</v>
      </c>
      <c r="G354" s="4">
        <f>ROUND($J$14*E354*F354,2)</f>
        <v>44384.3</v>
      </c>
      <c r="H354" s="4">
        <f>ROUND($J$14*E354*F354,2)</f>
        <v>44384.3</v>
      </c>
      <c r="I354" s="4">
        <f>ROUND($J$14*E354*F354,2)</f>
        <v>44384.3</v>
      </c>
      <c r="J354" s="4">
        <f>ROUND($J$14*E354*F354,2)</f>
        <v>44384.3</v>
      </c>
    </row>
    <row r="355" spans="1:10" ht="30">
      <c r="A355" s="5">
        <v>306</v>
      </c>
      <c r="B355" s="5" t="s">
        <v>628</v>
      </c>
      <c r="C355" s="9" t="s">
        <v>289</v>
      </c>
      <c r="D355" s="17"/>
      <c r="E355" s="5">
        <v>2.67</v>
      </c>
      <c r="F355" s="6">
        <v>1</v>
      </c>
      <c r="G355" s="4">
        <f>ROUND($J$14*E355*F355,2)</f>
        <v>65472.97</v>
      </c>
      <c r="H355" s="4">
        <f>ROUND($J$14*E355*F355,2)</f>
        <v>65472.97</v>
      </c>
      <c r="I355" s="4">
        <f>ROUND($J$14*E355*F355,2)</f>
        <v>65472.97</v>
      </c>
      <c r="J355" s="4">
        <f>ROUND($J$14*E355*F355,2)</f>
        <v>65472.97</v>
      </c>
    </row>
    <row r="356" spans="1:10" ht="45">
      <c r="A356" s="5">
        <v>307</v>
      </c>
      <c r="B356" s="5" t="s">
        <v>629</v>
      </c>
      <c r="C356" s="9" t="s">
        <v>789</v>
      </c>
      <c r="D356" s="17"/>
      <c r="E356" s="5">
        <v>0.73</v>
      </c>
      <c r="F356" s="6">
        <v>1</v>
      </c>
      <c r="G356" s="4">
        <f t="shared" si="63"/>
        <v>16110.77</v>
      </c>
      <c r="H356" s="4">
        <f t="shared" si="64"/>
        <v>18706.39</v>
      </c>
      <c r="I356" s="4">
        <f t="shared" si="59"/>
        <v>20585.98</v>
      </c>
      <c r="J356" s="4">
        <f t="shared" si="65"/>
        <v>22376.06</v>
      </c>
    </row>
    <row r="357" spans="1:10" ht="30">
      <c r="A357" s="5">
        <v>308</v>
      </c>
      <c r="B357" s="5" t="s">
        <v>630</v>
      </c>
      <c r="C357" s="9" t="s">
        <v>290</v>
      </c>
      <c r="D357" s="17"/>
      <c r="E357" s="5">
        <v>0.76</v>
      </c>
      <c r="F357" s="6">
        <v>1</v>
      </c>
      <c r="G357" s="4">
        <f>ROUND($J$14*E357*F357,2)</f>
        <v>18636.5</v>
      </c>
      <c r="H357" s="4">
        <f>ROUND($J$14*E357*F357,2)</f>
        <v>18636.5</v>
      </c>
      <c r="I357" s="4">
        <f>ROUND($J$14*E357*F357,2)</f>
        <v>18636.5</v>
      </c>
      <c r="J357" s="4">
        <f>ROUND($J$14*E357*F357,2)</f>
        <v>18636.5</v>
      </c>
    </row>
    <row r="358" spans="1:10" ht="15">
      <c r="A358" s="5">
        <v>309</v>
      </c>
      <c r="B358" s="5" t="s">
        <v>631</v>
      </c>
      <c r="C358" s="9" t="s">
        <v>291</v>
      </c>
      <c r="D358" s="17"/>
      <c r="E358" s="5">
        <v>2.42</v>
      </c>
      <c r="F358" s="6">
        <v>1</v>
      </c>
      <c r="G358" s="4">
        <f t="shared" si="63"/>
        <v>53408.29</v>
      </c>
      <c r="H358" s="4">
        <f t="shared" si="64"/>
        <v>62012.96</v>
      </c>
      <c r="I358" s="4">
        <f t="shared" si="59"/>
        <v>68243.93</v>
      </c>
      <c r="J358" s="4">
        <f t="shared" si="65"/>
        <v>74178.18</v>
      </c>
    </row>
    <row r="359" spans="1:10" ht="15">
      <c r="A359" s="5">
        <v>310</v>
      </c>
      <c r="B359" s="5" t="s">
        <v>632</v>
      </c>
      <c r="C359" s="9" t="s">
        <v>292</v>
      </c>
      <c r="D359" s="17"/>
      <c r="E359" s="5">
        <v>3.51</v>
      </c>
      <c r="F359" s="6">
        <v>1</v>
      </c>
      <c r="G359" s="4">
        <f t="shared" si="63"/>
        <v>77464.09</v>
      </c>
      <c r="H359" s="4">
        <f t="shared" si="64"/>
        <v>89944.42</v>
      </c>
      <c r="I359" s="4">
        <f t="shared" si="59"/>
        <v>98981.89</v>
      </c>
      <c r="J359" s="4">
        <f t="shared" si="65"/>
        <v>107589.01</v>
      </c>
    </row>
    <row r="360" spans="1:10" s="2" customFormat="1" ht="15">
      <c r="A360" s="5">
        <v>311</v>
      </c>
      <c r="B360" s="5" t="s">
        <v>633</v>
      </c>
      <c r="C360" s="9" t="s">
        <v>293</v>
      </c>
      <c r="D360" s="17"/>
      <c r="E360" s="5">
        <v>4.02</v>
      </c>
      <c r="F360" s="6">
        <v>1</v>
      </c>
      <c r="G360" s="4">
        <f t="shared" si="63"/>
        <v>88719.56</v>
      </c>
      <c r="H360" s="4">
        <f t="shared" si="64"/>
        <v>103013.26</v>
      </c>
      <c r="I360" s="4">
        <f t="shared" si="59"/>
        <v>113363.88</v>
      </c>
      <c r="J360" s="4">
        <f t="shared" si="65"/>
        <v>123221.61</v>
      </c>
    </row>
    <row r="361" spans="1:10" ht="30">
      <c r="A361" s="5">
        <v>312</v>
      </c>
      <c r="B361" s="5" t="s">
        <v>634</v>
      </c>
      <c r="C361" s="9" t="s">
        <v>294</v>
      </c>
      <c r="D361" s="17"/>
      <c r="E361" s="5">
        <v>0.84</v>
      </c>
      <c r="F361" s="6">
        <v>1</v>
      </c>
      <c r="G361" s="4">
        <f t="shared" si="63"/>
        <v>18538.41</v>
      </c>
      <c r="H361" s="4">
        <f t="shared" si="64"/>
        <v>21525.16</v>
      </c>
      <c r="I361" s="4">
        <f t="shared" si="59"/>
        <v>23687.97</v>
      </c>
      <c r="J361" s="4">
        <f t="shared" si="65"/>
        <v>25747.8</v>
      </c>
    </row>
    <row r="362" spans="1:10" ht="45">
      <c r="A362" s="5">
        <v>313</v>
      </c>
      <c r="B362" s="5" t="s">
        <v>635</v>
      </c>
      <c r="C362" s="9" t="s">
        <v>790</v>
      </c>
      <c r="D362" s="17"/>
      <c r="E362" s="5">
        <v>0.5</v>
      </c>
      <c r="F362" s="6">
        <v>1</v>
      </c>
      <c r="G362" s="4">
        <f t="shared" si="63"/>
        <v>11034.77</v>
      </c>
      <c r="H362" s="4">
        <f t="shared" si="64"/>
        <v>12812.59</v>
      </c>
      <c r="I362" s="4">
        <f t="shared" si="59"/>
        <v>14099.98</v>
      </c>
      <c r="J362" s="4">
        <f t="shared" si="65"/>
        <v>15326.07</v>
      </c>
    </row>
    <row r="363" spans="1:10" ht="30">
      <c r="A363" s="5">
        <v>314</v>
      </c>
      <c r="B363" s="5" t="s">
        <v>636</v>
      </c>
      <c r="C363" s="9" t="s">
        <v>295</v>
      </c>
      <c r="D363" s="17"/>
      <c r="E363" s="5">
        <v>0.37</v>
      </c>
      <c r="F363" s="6">
        <v>1</v>
      </c>
      <c r="G363" s="4">
        <f>ROUND($J$14*E363*F363,2)</f>
        <v>9073.03</v>
      </c>
      <c r="H363" s="4">
        <f>ROUND($J$14*E363*F363,2)</f>
        <v>9073.03</v>
      </c>
      <c r="I363" s="4">
        <f>ROUND($J$14*E363*F363,2)</f>
        <v>9073.03</v>
      </c>
      <c r="J363" s="4">
        <f>ROUND($J$14*E363*F363,2)</f>
        <v>9073.03</v>
      </c>
    </row>
    <row r="364" spans="1:10" ht="30">
      <c r="A364" s="5">
        <v>315</v>
      </c>
      <c r="B364" s="5" t="s">
        <v>637</v>
      </c>
      <c r="C364" s="9" t="s">
        <v>296</v>
      </c>
      <c r="D364" s="17"/>
      <c r="E364" s="5">
        <v>1.19</v>
      </c>
      <c r="F364" s="6">
        <v>1</v>
      </c>
      <c r="G364" s="4">
        <f t="shared" si="63"/>
        <v>26262.75</v>
      </c>
      <c r="H364" s="4">
        <f t="shared" si="64"/>
        <v>30493.98</v>
      </c>
      <c r="I364" s="4">
        <f t="shared" si="59"/>
        <v>33557.96</v>
      </c>
      <c r="J364" s="4">
        <f t="shared" si="65"/>
        <v>36476.05</v>
      </c>
    </row>
    <row r="365" spans="1:10" ht="15">
      <c r="A365" s="13">
        <v>32</v>
      </c>
      <c r="B365" s="7" t="s">
        <v>638</v>
      </c>
      <c r="C365" s="14" t="s">
        <v>73</v>
      </c>
      <c r="D365" s="17"/>
      <c r="E365" s="7"/>
      <c r="F365" s="6"/>
      <c r="G365" s="4"/>
      <c r="H365" s="4"/>
      <c r="I365" s="4"/>
      <c r="J365" s="4"/>
    </row>
    <row r="366" spans="1:10" s="2" customFormat="1" ht="30">
      <c r="A366" s="5">
        <v>316</v>
      </c>
      <c r="B366" s="5" t="s">
        <v>639</v>
      </c>
      <c r="C366" s="9" t="s">
        <v>297</v>
      </c>
      <c r="D366" s="17"/>
      <c r="E366" s="5">
        <v>1.15</v>
      </c>
      <c r="F366" s="6">
        <v>1</v>
      </c>
      <c r="G366" s="4">
        <f aca="true" t="shared" si="66" ref="G366:G384">ROUND($J$14*E366*F366*$G$18,2)</f>
        <v>25379.97</v>
      </c>
      <c r="H366" s="4">
        <f aca="true" t="shared" si="67" ref="H366:H384">ROUND($J$14*E366*F366*$H$18,2)</f>
        <v>29468.97</v>
      </c>
      <c r="I366" s="4">
        <f t="shared" si="59"/>
        <v>32429.97</v>
      </c>
      <c r="J366" s="4">
        <f aca="true" t="shared" si="68" ref="J366:J384">ROUND($J$14*E366*F366*$J$18,2)</f>
        <v>35249.96</v>
      </c>
    </row>
    <row r="367" spans="1:10" ht="30">
      <c r="A367" s="5">
        <v>317</v>
      </c>
      <c r="B367" s="5" t="s">
        <v>640</v>
      </c>
      <c r="C367" s="9" t="s">
        <v>298</v>
      </c>
      <c r="D367" s="18"/>
      <c r="E367" s="5">
        <v>1.43</v>
      </c>
      <c r="F367" s="6">
        <v>1</v>
      </c>
      <c r="G367" s="4">
        <f t="shared" si="66"/>
        <v>31559.44</v>
      </c>
      <c r="H367" s="4">
        <f t="shared" si="67"/>
        <v>36644.02</v>
      </c>
      <c r="I367" s="4">
        <f t="shared" si="59"/>
        <v>40325.96</v>
      </c>
      <c r="J367" s="4">
        <f t="shared" si="68"/>
        <v>43832.56</v>
      </c>
    </row>
    <row r="368" spans="1:10" ht="30">
      <c r="A368" s="5">
        <v>318</v>
      </c>
      <c r="B368" s="5" t="s">
        <v>641</v>
      </c>
      <c r="C368" s="9" t="s">
        <v>299</v>
      </c>
      <c r="D368" s="17"/>
      <c r="E368" s="5">
        <v>3</v>
      </c>
      <c r="F368" s="6">
        <v>1</v>
      </c>
      <c r="G368" s="4">
        <f t="shared" si="66"/>
        <v>66208.62</v>
      </c>
      <c r="H368" s="4">
        <f t="shared" si="67"/>
        <v>76875.57</v>
      </c>
      <c r="I368" s="4">
        <f t="shared" si="59"/>
        <v>84599.91</v>
      </c>
      <c r="J368" s="4">
        <f t="shared" si="68"/>
        <v>91956.42</v>
      </c>
    </row>
    <row r="369" spans="1:10" ht="30">
      <c r="A369" s="5">
        <v>319</v>
      </c>
      <c r="B369" s="5" t="s">
        <v>642</v>
      </c>
      <c r="C369" s="9" t="s">
        <v>300</v>
      </c>
      <c r="D369" s="17"/>
      <c r="E369" s="5">
        <v>4.3</v>
      </c>
      <c r="F369" s="6">
        <v>1</v>
      </c>
      <c r="G369" s="4">
        <f>ROUND($J$14*E369*F369,2)</f>
        <v>105443.36</v>
      </c>
      <c r="H369" s="4">
        <f>ROUND($J$14*E369*F369,2)</f>
        <v>105443.36</v>
      </c>
      <c r="I369" s="4">
        <f>ROUND($J$14*E369*F369,2)</f>
        <v>105443.36</v>
      </c>
      <c r="J369" s="4">
        <f>ROUND($J$14*E369*F369,2)</f>
        <v>105443.36</v>
      </c>
    </row>
    <row r="370" spans="1:10" ht="30">
      <c r="A370" s="5">
        <v>320</v>
      </c>
      <c r="B370" s="5" t="s">
        <v>643</v>
      </c>
      <c r="C370" s="9" t="s">
        <v>301</v>
      </c>
      <c r="D370" s="17"/>
      <c r="E370" s="5">
        <v>2.42</v>
      </c>
      <c r="F370" s="6">
        <v>1</v>
      </c>
      <c r="G370" s="4">
        <f t="shared" si="66"/>
        <v>53408.29</v>
      </c>
      <c r="H370" s="4">
        <f t="shared" si="67"/>
        <v>62012.96</v>
      </c>
      <c r="I370" s="4">
        <f t="shared" si="59"/>
        <v>68243.93</v>
      </c>
      <c r="J370" s="4">
        <f t="shared" si="68"/>
        <v>74178.18</v>
      </c>
    </row>
    <row r="371" spans="1:10" ht="30">
      <c r="A371" s="5">
        <v>321</v>
      </c>
      <c r="B371" s="5" t="s">
        <v>644</v>
      </c>
      <c r="C371" s="9" t="s">
        <v>302</v>
      </c>
      <c r="D371" s="17"/>
      <c r="E371" s="5">
        <v>2.69</v>
      </c>
      <c r="F371" s="6">
        <v>1</v>
      </c>
      <c r="G371" s="4">
        <f t="shared" si="66"/>
        <v>59367.07</v>
      </c>
      <c r="H371" s="4">
        <f t="shared" si="67"/>
        <v>68931.76</v>
      </c>
      <c r="I371" s="4">
        <f t="shared" si="59"/>
        <v>75857.92</v>
      </c>
      <c r="J371" s="4">
        <f t="shared" si="68"/>
        <v>82454.26</v>
      </c>
    </row>
    <row r="372" spans="1:10" ht="15">
      <c r="A372" s="5">
        <v>322</v>
      </c>
      <c r="B372" s="5" t="s">
        <v>645</v>
      </c>
      <c r="C372" s="9" t="s">
        <v>303</v>
      </c>
      <c r="D372" s="17"/>
      <c r="E372" s="5">
        <v>4.12</v>
      </c>
      <c r="F372" s="6">
        <v>1</v>
      </c>
      <c r="G372" s="4">
        <f t="shared" si="66"/>
        <v>90926.51</v>
      </c>
      <c r="H372" s="4">
        <f t="shared" si="67"/>
        <v>105575.78</v>
      </c>
      <c r="I372" s="4">
        <f t="shared" si="59"/>
        <v>116183.88</v>
      </c>
      <c r="J372" s="4">
        <f t="shared" si="68"/>
        <v>126286.82</v>
      </c>
    </row>
    <row r="373" spans="1:10" ht="30">
      <c r="A373" s="5">
        <v>323</v>
      </c>
      <c r="B373" s="5" t="s">
        <v>646</v>
      </c>
      <c r="C373" s="9" t="s">
        <v>74</v>
      </c>
      <c r="D373" s="17"/>
      <c r="E373" s="5">
        <v>1.16</v>
      </c>
      <c r="F373" s="6">
        <v>1</v>
      </c>
      <c r="G373" s="4">
        <f t="shared" si="66"/>
        <v>25600.67</v>
      </c>
      <c r="H373" s="4">
        <f t="shared" si="67"/>
        <v>29725.22</v>
      </c>
      <c r="I373" s="4">
        <f t="shared" si="59"/>
        <v>32711.96</v>
      </c>
      <c r="J373" s="4">
        <f t="shared" si="68"/>
        <v>35556.48</v>
      </c>
    </row>
    <row r="374" spans="1:10" ht="30">
      <c r="A374" s="5">
        <v>324</v>
      </c>
      <c r="B374" s="5" t="s">
        <v>647</v>
      </c>
      <c r="C374" s="9" t="s">
        <v>75</v>
      </c>
      <c r="D374" s="17"/>
      <c r="E374" s="5">
        <v>1.95</v>
      </c>
      <c r="F374" s="6">
        <v>1</v>
      </c>
      <c r="G374" s="4">
        <f t="shared" si="66"/>
        <v>43035.61</v>
      </c>
      <c r="H374" s="4">
        <f t="shared" si="67"/>
        <v>49969.12</v>
      </c>
      <c r="I374" s="4">
        <f t="shared" si="59"/>
        <v>54989.94</v>
      </c>
      <c r="J374" s="4">
        <f t="shared" si="68"/>
        <v>59771.67</v>
      </c>
    </row>
    <row r="375" spans="1:10" ht="30">
      <c r="A375" s="5">
        <v>325</v>
      </c>
      <c r="B375" s="5" t="s">
        <v>648</v>
      </c>
      <c r="C375" s="9" t="s">
        <v>304</v>
      </c>
      <c r="D375" s="17"/>
      <c r="E375" s="5">
        <v>2.46</v>
      </c>
      <c r="F375" s="6">
        <v>1</v>
      </c>
      <c r="G375" s="4">
        <f aca="true" t="shared" si="69" ref="G375:G380">ROUND($J$14*E375*F375,2)</f>
        <v>60323.41</v>
      </c>
      <c r="H375" s="4">
        <f aca="true" t="shared" si="70" ref="H375:H380">ROUND($J$14*E375*F375,2)</f>
        <v>60323.41</v>
      </c>
      <c r="I375" s="4">
        <f aca="true" t="shared" si="71" ref="I375:I380">ROUND($J$14*E375*F375,2)</f>
        <v>60323.41</v>
      </c>
      <c r="J375" s="4">
        <f aca="true" t="shared" si="72" ref="J375:J380">ROUND($J$14*E375*F375,2)</f>
        <v>60323.41</v>
      </c>
    </row>
    <row r="376" spans="1:10" ht="15">
      <c r="A376" s="5">
        <v>326</v>
      </c>
      <c r="B376" s="5" t="s">
        <v>649</v>
      </c>
      <c r="C376" s="9" t="s">
        <v>305</v>
      </c>
      <c r="D376" s="18"/>
      <c r="E376" s="5">
        <v>0.73</v>
      </c>
      <c r="F376" s="6">
        <v>1</v>
      </c>
      <c r="G376" s="4">
        <f t="shared" si="69"/>
        <v>17900.85</v>
      </c>
      <c r="H376" s="4">
        <f t="shared" si="70"/>
        <v>17900.85</v>
      </c>
      <c r="I376" s="4">
        <f t="shared" si="71"/>
        <v>17900.85</v>
      </c>
      <c r="J376" s="4">
        <f t="shared" si="72"/>
        <v>17900.85</v>
      </c>
    </row>
    <row r="377" spans="1:10" ht="15">
      <c r="A377" s="5">
        <v>327</v>
      </c>
      <c r="B377" s="5" t="s">
        <v>650</v>
      </c>
      <c r="C377" s="9" t="s">
        <v>306</v>
      </c>
      <c r="D377" s="17"/>
      <c r="E377" s="5">
        <v>0.91</v>
      </c>
      <c r="F377" s="6">
        <v>1</v>
      </c>
      <c r="G377" s="4">
        <f t="shared" si="69"/>
        <v>22314.76</v>
      </c>
      <c r="H377" s="4">
        <f t="shared" si="70"/>
        <v>22314.76</v>
      </c>
      <c r="I377" s="4">
        <f t="shared" si="71"/>
        <v>22314.76</v>
      </c>
      <c r="J377" s="4">
        <f t="shared" si="72"/>
        <v>22314.76</v>
      </c>
    </row>
    <row r="378" spans="1:10" ht="15">
      <c r="A378" s="5">
        <v>328</v>
      </c>
      <c r="B378" s="5" t="s">
        <v>651</v>
      </c>
      <c r="C378" s="9" t="s">
        <v>76</v>
      </c>
      <c r="D378" s="17"/>
      <c r="E378" s="5">
        <v>0.86</v>
      </c>
      <c r="F378" s="6">
        <v>1</v>
      </c>
      <c r="G378" s="4">
        <f t="shared" si="69"/>
        <v>21088.67</v>
      </c>
      <c r="H378" s="4">
        <f t="shared" si="70"/>
        <v>21088.67</v>
      </c>
      <c r="I378" s="4">
        <f t="shared" si="71"/>
        <v>21088.67</v>
      </c>
      <c r="J378" s="4">
        <f t="shared" si="72"/>
        <v>21088.67</v>
      </c>
    </row>
    <row r="379" spans="1:10" ht="15">
      <c r="A379" s="5">
        <v>329</v>
      </c>
      <c r="B379" s="5" t="s">
        <v>652</v>
      </c>
      <c r="C379" s="9" t="s">
        <v>77</v>
      </c>
      <c r="D379" s="17"/>
      <c r="E379" s="5">
        <v>1.24</v>
      </c>
      <c r="F379" s="6">
        <v>1</v>
      </c>
      <c r="G379" s="4">
        <f t="shared" si="69"/>
        <v>30406.92</v>
      </c>
      <c r="H379" s="4">
        <f t="shared" si="70"/>
        <v>30406.92</v>
      </c>
      <c r="I379" s="4">
        <f t="shared" si="71"/>
        <v>30406.92</v>
      </c>
      <c r="J379" s="4">
        <f t="shared" si="72"/>
        <v>30406.92</v>
      </c>
    </row>
    <row r="380" spans="1:10" ht="15">
      <c r="A380" s="5">
        <v>330</v>
      </c>
      <c r="B380" s="5" t="s">
        <v>653</v>
      </c>
      <c r="C380" s="9" t="s">
        <v>78</v>
      </c>
      <c r="D380" s="17"/>
      <c r="E380" s="5">
        <v>1.78</v>
      </c>
      <c r="F380" s="6">
        <v>1</v>
      </c>
      <c r="G380" s="4">
        <f t="shared" si="69"/>
        <v>43648.65</v>
      </c>
      <c r="H380" s="4">
        <f t="shared" si="70"/>
        <v>43648.65</v>
      </c>
      <c r="I380" s="4">
        <f t="shared" si="71"/>
        <v>43648.65</v>
      </c>
      <c r="J380" s="4">
        <f t="shared" si="72"/>
        <v>43648.65</v>
      </c>
    </row>
    <row r="381" spans="1:10" ht="15">
      <c r="A381" s="5">
        <v>331</v>
      </c>
      <c r="B381" s="5" t="s">
        <v>797</v>
      </c>
      <c r="C381" s="9" t="s">
        <v>796</v>
      </c>
      <c r="D381" s="17"/>
      <c r="E381" s="5">
        <v>5.6</v>
      </c>
      <c r="F381" s="6">
        <v>1</v>
      </c>
      <c r="G381" s="4">
        <f t="shared" si="66"/>
        <v>123589.43</v>
      </c>
      <c r="H381" s="4">
        <f t="shared" si="67"/>
        <v>143501.06</v>
      </c>
      <c r="I381" s="4">
        <f t="shared" si="59"/>
        <v>157919.83</v>
      </c>
      <c r="J381" s="4">
        <f t="shared" si="68"/>
        <v>171651.99</v>
      </c>
    </row>
    <row r="382" spans="1:10" ht="30">
      <c r="A382" s="5">
        <v>332</v>
      </c>
      <c r="B382" s="5" t="s">
        <v>654</v>
      </c>
      <c r="C382" s="9" t="s">
        <v>79</v>
      </c>
      <c r="D382" s="17"/>
      <c r="E382" s="5">
        <v>1.13</v>
      </c>
      <c r="F382" s="6">
        <v>1</v>
      </c>
      <c r="G382" s="4">
        <f t="shared" si="66"/>
        <v>24938.58</v>
      </c>
      <c r="H382" s="4">
        <f t="shared" si="67"/>
        <v>28956.46</v>
      </c>
      <c r="I382" s="4">
        <f t="shared" si="59"/>
        <v>31865.97</v>
      </c>
      <c r="J382" s="4">
        <f t="shared" si="68"/>
        <v>34636.92</v>
      </c>
    </row>
    <row r="383" spans="1:10" ht="30">
      <c r="A383" s="5">
        <v>333</v>
      </c>
      <c r="B383" s="5" t="s">
        <v>655</v>
      </c>
      <c r="C383" s="9" t="s">
        <v>80</v>
      </c>
      <c r="D383" s="18"/>
      <c r="E383" s="5">
        <v>1.19</v>
      </c>
      <c r="F383" s="6">
        <v>1</v>
      </c>
      <c r="G383" s="4">
        <f t="shared" si="66"/>
        <v>26262.75</v>
      </c>
      <c r="H383" s="4">
        <f t="shared" si="67"/>
        <v>30493.98</v>
      </c>
      <c r="I383" s="4">
        <f t="shared" si="59"/>
        <v>33557.96</v>
      </c>
      <c r="J383" s="4">
        <f t="shared" si="68"/>
        <v>36476.05</v>
      </c>
    </row>
    <row r="384" spans="1:10" ht="30">
      <c r="A384" s="5">
        <v>334</v>
      </c>
      <c r="B384" s="5" t="s">
        <v>656</v>
      </c>
      <c r="C384" s="9" t="s">
        <v>307</v>
      </c>
      <c r="D384" s="17"/>
      <c r="E384" s="5">
        <v>2.13</v>
      </c>
      <c r="F384" s="6">
        <v>1</v>
      </c>
      <c r="G384" s="4">
        <f t="shared" si="66"/>
        <v>47008.12</v>
      </c>
      <c r="H384" s="4">
        <f t="shared" si="67"/>
        <v>54581.65</v>
      </c>
      <c r="I384" s="4">
        <f aca="true" t="shared" si="73" ref="I384:I449">ROUND($J$14*E384*F384*$I$18,2)</f>
        <v>60065.94</v>
      </c>
      <c r="J384" s="4">
        <f t="shared" si="68"/>
        <v>65289.06</v>
      </c>
    </row>
    <row r="385" spans="1:10" ht="15">
      <c r="A385" s="13">
        <v>33</v>
      </c>
      <c r="B385" s="7" t="s">
        <v>657</v>
      </c>
      <c r="C385" s="14" t="s">
        <v>81</v>
      </c>
      <c r="D385" s="17"/>
      <c r="E385" s="7"/>
      <c r="F385" s="6"/>
      <c r="G385" s="4"/>
      <c r="H385" s="4"/>
      <c r="I385" s="4"/>
      <c r="J385" s="4"/>
    </row>
    <row r="386" spans="1:10" ht="15">
      <c r="A386" s="5">
        <v>335</v>
      </c>
      <c r="B386" s="5" t="s">
        <v>658</v>
      </c>
      <c r="C386" s="9" t="s">
        <v>308</v>
      </c>
      <c r="D386" s="17"/>
      <c r="E386" s="5">
        <v>1.17</v>
      </c>
      <c r="F386" s="6">
        <v>1</v>
      </c>
      <c r="G386" s="4">
        <f aca="true" t="shared" si="74" ref="G386:G393">ROUND($J$14*E386*F386*$G$18,2)</f>
        <v>25821.36</v>
      </c>
      <c r="H386" s="4">
        <f aca="true" t="shared" si="75" ref="H386:H393">ROUND($J$14*E386*F386*$H$18,2)</f>
        <v>29981.47</v>
      </c>
      <c r="I386" s="4">
        <f t="shared" si="73"/>
        <v>32993.96</v>
      </c>
      <c r="J386" s="4">
        <f aca="true" t="shared" si="76" ref="J386:J393">ROUND($J$14*E386*F386*$J$18,2)</f>
        <v>35863</v>
      </c>
    </row>
    <row r="387" spans="1:10" ht="15">
      <c r="A387" s="5">
        <v>336</v>
      </c>
      <c r="B387" s="5" t="s">
        <v>659</v>
      </c>
      <c r="C387" s="9" t="s">
        <v>309</v>
      </c>
      <c r="D387" s="17"/>
      <c r="E387" s="5">
        <v>2.91</v>
      </c>
      <c r="F387" s="6">
        <v>1</v>
      </c>
      <c r="G387" s="4">
        <f t="shared" si="74"/>
        <v>64222.37</v>
      </c>
      <c r="H387" s="4">
        <f t="shared" si="75"/>
        <v>74569.3</v>
      </c>
      <c r="I387" s="4">
        <f t="shared" si="73"/>
        <v>82061.91</v>
      </c>
      <c r="J387" s="4">
        <f t="shared" si="76"/>
        <v>89197.73</v>
      </c>
    </row>
    <row r="388" spans="1:10" ht="15">
      <c r="A388" s="5">
        <v>337</v>
      </c>
      <c r="B388" s="5" t="s">
        <v>660</v>
      </c>
      <c r="C388" s="9" t="s">
        <v>310</v>
      </c>
      <c r="D388" s="17"/>
      <c r="E388" s="5">
        <v>1.21</v>
      </c>
      <c r="F388" s="6">
        <v>1</v>
      </c>
      <c r="G388" s="4">
        <f t="shared" si="74"/>
        <v>26704.15</v>
      </c>
      <c r="H388" s="4">
        <f t="shared" si="75"/>
        <v>31006.48</v>
      </c>
      <c r="I388" s="4">
        <f t="shared" si="73"/>
        <v>34121.96</v>
      </c>
      <c r="J388" s="4">
        <f t="shared" si="76"/>
        <v>37089.09</v>
      </c>
    </row>
    <row r="389" spans="1:10" s="2" customFormat="1" ht="15">
      <c r="A389" s="5">
        <v>338</v>
      </c>
      <c r="B389" s="5" t="s">
        <v>661</v>
      </c>
      <c r="C389" s="9" t="s">
        <v>311</v>
      </c>
      <c r="D389" s="17"/>
      <c r="E389" s="5">
        <v>2.03</v>
      </c>
      <c r="F389" s="6">
        <v>1</v>
      </c>
      <c r="G389" s="4">
        <f t="shared" si="74"/>
        <v>44801.17</v>
      </c>
      <c r="H389" s="4">
        <f t="shared" si="75"/>
        <v>52019.14</v>
      </c>
      <c r="I389" s="4">
        <f t="shared" si="73"/>
        <v>57245.94</v>
      </c>
      <c r="J389" s="4">
        <f t="shared" si="76"/>
        <v>62223.85</v>
      </c>
    </row>
    <row r="390" spans="1:10" s="2" customFormat="1" ht="15">
      <c r="A390" s="5">
        <v>339</v>
      </c>
      <c r="B390" s="5" t="s">
        <v>662</v>
      </c>
      <c r="C390" s="9" t="s">
        <v>312</v>
      </c>
      <c r="D390" s="17"/>
      <c r="E390" s="5">
        <v>3.54</v>
      </c>
      <c r="F390" s="6">
        <v>1</v>
      </c>
      <c r="G390" s="4">
        <f t="shared" si="74"/>
        <v>78126.18</v>
      </c>
      <c r="H390" s="4">
        <f t="shared" si="75"/>
        <v>90713.17</v>
      </c>
      <c r="I390" s="4">
        <f t="shared" si="73"/>
        <v>99827.89</v>
      </c>
      <c r="J390" s="4">
        <f t="shared" si="76"/>
        <v>108508.58</v>
      </c>
    </row>
    <row r="391" spans="1:10" ht="15">
      <c r="A391" s="5">
        <v>340</v>
      </c>
      <c r="B391" s="5" t="s">
        <v>663</v>
      </c>
      <c r="C391" s="9" t="s">
        <v>313</v>
      </c>
      <c r="D391" s="17"/>
      <c r="E391" s="5">
        <v>5.2</v>
      </c>
      <c r="F391" s="6">
        <v>1</v>
      </c>
      <c r="G391" s="4">
        <f t="shared" si="74"/>
        <v>114761.62</v>
      </c>
      <c r="H391" s="4">
        <f t="shared" si="75"/>
        <v>133250.99</v>
      </c>
      <c r="I391" s="4">
        <f t="shared" si="73"/>
        <v>146639.84</v>
      </c>
      <c r="J391" s="4">
        <f t="shared" si="76"/>
        <v>159391.13</v>
      </c>
    </row>
    <row r="392" spans="1:10" ht="15">
      <c r="A392" s="5">
        <v>341</v>
      </c>
      <c r="B392" s="5" t="s">
        <v>664</v>
      </c>
      <c r="C392" s="9" t="s">
        <v>314</v>
      </c>
      <c r="D392" s="17"/>
      <c r="E392" s="5">
        <v>11.11</v>
      </c>
      <c r="F392" s="6">
        <v>1</v>
      </c>
      <c r="G392" s="4">
        <f t="shared" si="74"/>
        <v>245192.61</v>
      </c>
      <c r="H392" s="4">
        <f t="shared" si="75"/>
        <v>284695.86</v>
      </c>
      <c r="I392" s="4">
        <f t="shared" si="73"/>
        <v>313301.66</v>
      </c>
      <c r="J392" s="4">
        <f t="shared" si="76"/>
        <v>340545.29</v>
      </c>
    </row>
    <row r="393" spans="1:10" ht="30">
      <c r="A393" s="5">
        <v>342</v>
      </c>
      <c r="B393" s="5" t="s">
        <v>665</v>
      </c>
      <c r="C393" s="9" t="s">
        <v>334</v>
      </c>
      <c r="D393" s="18"/>
      <c r="E393" s="8">
        <v>14.07</v>
      </c>
      <c r="F393" s="6">
        <v>1</v>
      </c>
      <c r="G393" s="4">
        <f t="shared" si="74"/>
        <v>310518.45</v>
      </c>
      <c r="H393" s="4">
        <f t="shared" si="75"/>
        <v>360546.42</v>
      </c>
      <c r="I393" s="4">
        <f t="shared" si="73"/>
        <v>396773.57</v>
      </c>
      <c r="J393" s="4">
        <f t="shared" si="76"/>
        <v>431275.62</v>
      </c>
    </row>
    <row r="394" spans="1:10" ht="15">
      <c r="A394" s="13">
        <v>34</v>
      </c>
      <c r="B394" s="7" t="s">
        <v>666</v>
      </c>
      <c r="C394" s="14" t="s">
        <v>82</v>
      </c>
      <c r="D394" s="17"/>
      <c r="E394" s="7"/>
      <c r="F394" s="6"/>
      <c r="G394" s="4"/>
      <c r="H394" s="4"/>
      <c r="I394" s="4"/>
      <c r="J394" s="4"/>
    </row>
    <row r="395" spans="1:10" ht="45">
      <c r="A395" s="5">
        <v>343</v>
      </c>
      <c r="B395" s="5" t="s">
        <v>667</v>
      </c>
      <c r="C395" s="9" t="s">
        <v>83</v>
      </c>
      <c r="D395" s="17"/>
      <c r="E395" s="5">
        <v>0.89</v>
      </c>
      <c r="F395" s="6">
        <v>1</v>
      </c>
      <c r="G395" s="4">
        <f>ROUND($J$14*E395*F395*$G$18,2)</f>
        <v>19641.89</v>
      </c>
      <c r="H395" s="4">
        <f>ROUND($J$14*E395*F395*$H$18,2)</f>
        <v>22806.42</v>
      </c>
      <c r="I395" s="4">
        <f t="shared" si="73"/>
        <v>25097.97</v>
      </c>
      <c r="J395" s="4">
        <f>ROUND($J$14*E395*F395*$J$18,2)</f>
        <v>27280.41</v>
      </c>
    </row>
    <row r="396" spans="1:10" ht="15">
      <c r="A396" s="5">
        <v>344</v>
      </c>
      <c r="B396" s="5" t="s">
        <v>668</v>
      </c>
      <c r="C396" s="9" t="s">
        <v>84</v>
      </c>
      <c r="D396" s="17"/>
      <c r="E396" s="5">
        <v>0.74</v>
      </c>
      <c r="F396" s="6">
        <v>1</v>
      </c>
      <c r="G396" s="4">
        <f>ROUND($J$14*E396*F396*$G$18,2)</f>
        <v>16331.46</v>
      </c>
      <c r="H396" s="4">
        <f>ROUND($J$14*E396*F396*$H$18,2)</f>
        <v>18962.64</v>
      </c>
      <c r="I396" s="4">
        <f t="shared" si="73"/>
        <v>20867.98</v>
      </c>
      <c r="J396" s="4">
        <f>ROUND($J$14*E396*F396*$J$18,2)</f>
        <v>22682.58</v>
      </c>
    </row>
    <row r="397" spans="1:10" ht="15">
      <c r="A397" s="5">
        <v>345</v>
      </c>
      <c r="B397" s="5" t="s">
        <v>669</v>
      </c>
      <c r="C397" s="9" t="s">
        <v>85</v>
      </c>
      <c r="D397" s="17"/>
      <c r="E397" s="5">
        <v>1.27</v>
      </c>
      <c r="F397" s="6">
        <v>1</v>
      </c>
      <c r="G397" s="4">
        <f>ROUND($J$14*E397*F397*$G$18,2)</f>
        <v>28028.32</v>
      </c>
      <c r="H397" s="4">
        <f>ROUND($J$14*E397*F397*$H$18,2)</f>
        <v>32543.99</v>
      </c>
      <c r="I397" s="4">
        <f t="shared" si="73"/>
        <v>35813.96</v>
      </c>
      <c r="J397" s="4">
        <f>ROUND($J$14*E397*F397*$J$18,2)</f>
        <v>38928.22</v>
      </c>
    </row>
    <row r="398" spans="1:10" ht="15">
      <c r="A398" s="5">
        <v>346</v>
      </c>
      <c r="B398" s="5" t="s">
        <v>670</v>
      </c>
      <c r="C398" s="9" t="s">
        <v>315</v>
      </c>
      <c r="D398" s="17"/>
      <c r="E398" s="5">
        <v>1.63</v>
      </c>
      <c r="F398" s="6">
        <v>1</v>
      </c>
      <c r="G398" s="4">
        <f>ROUND($J$14*E398*F398*$G$18,2)</f>
        <v>35973.35</v>
      </c>
      <c r="H398" s="4">
        <f>ROUND($J$14*E398*F398*$H$18,2)</f>
        <v>41769.06</v>
      </c>
      <c r="I398" s="4">
        <f t="shared" si="73"/>
        <v>45965.95</v>
      </c>
      <c r="J398" s="4">
        <f>ROUND($J$14*E398*F398*$J$18,2)</f>
        <v>49962.99</v>
      </c>
    </row>
    <row r="399" spans="1:10" ht="15">
      <c r="A399" s="5">
        <v>347</v>
      </c>
      <c r="B399" s="5" t="s">
        <v>671</v>
      </c>
      <c r="C399" s="9" t="s">
        <v>316</v>
      </c>
      <c r="D399" s="17"/>
      <c r="E399" s="5">
        <v>1.9</v>
      </c>
      <c r="F399" s="6">
        <v>1</v>
      </c>
      <c r="G399" s="4">
        <f>ROUND($J$14*E399*F399*$G$18,2)</f>
        <v>41932.13</v>
      </c>
      <c r="H399" s="4">
        <f>ROUND($J$14*E399*F399*$H$18,2)</f>
        <v>48687.86</v>
      </c>
      <c r="I399" s="4">
        <f t="shared" si="73"/>
        <v>53579.94</v>
      </c>
      <c r="J399" s="4">
        <f>ROUND($J$14*E399*F399*$J$18,2)</f>
        <v>58239.07</v>
      </c>
    </row>
    <row r="400" spans="1:10" ht="15">
      <c r="A400" s="13">
        <v>35</v>
      </c>
      <c r="B400" s="7" t="s">
        <v>672</v>
      </c>
      <c r="C400" s="14" t="s">
        <v>86</v>
      </c>
      <c r="D400" s="17"/>
      <c r="E400" s="7"/>
      <c r="F400" s="6"/>
      <c r="G400" s="4"/>
      <c r="H400" s="4"/>
      <c r="I400" s="4"/>
      <c r="J400" s="4"/>
    </row>
    <row r="401" spans="1:10" ht="15">
      <c r="A401" s="5">
        <v>348</v>
      </c>
      <c r="B401" s="5" t="s">
        <v>673</v>
      </c>
      <c r="C401" s="9" t="s">
        <v>317</v>
      </c>
      <c r="D401" s="17"/>
      <c r="E401" s="5">
        <v>1.02</v>
      </c>
      <c r="F401" s="6">
        <v>1</v>
      </c>
      <c r="G401" s="4">
        <f aca="true" t="shared" si="77" ref="G401:G409">ROUND($J$14*E401*F401*$G$18,2)</f>
        <v>22510.93</v>
      </c>
      <c r="H401" s="4">
        <f aca="true" t="shared" si="78" ref="H401:H409">ROUND($J$14*E401*F401*$H$18,2)</f>
        <v>26137.69</v>
      </c>
      <c r="I401" s="4">
        <f t="shared" si="73"/>
        <v>28763.97</v>
      </c>
      <c r="J401" s="4">
        <f aca="true" t="shared" si="79" ref="J401:J409">ROUND($J$14*E401*F401*$J$18,2)</f>
        <v>31265.18</v>
      </c>
    </row>
    <row r="402" spans="1:10" ht="15">
      <c r="A402" s="5">
        <v>349</v>
      </c>
      <c r="B402" s="5" t="s">
        <v>674</v>
      </c>
      <c r="C402" s="9" t="s">
        <v>318</v>
      </c>
      <c r="D402" s="17"/>
      <c r="E402" s="5">
        <v>1.49</v>
      </c>
      <c r="F402" s="6">
        <v>1</v>
      </c>
      <c r="G402" s="4">
        <f t="shared" si="77"/>
        <v>32883.62</v>
      </c>
      <c r="H402" s="4">
        <f t="shared" si="78"/>
        <v>38181.53</v>
      </c>
      <c r="I402" s="4">
        <f t="shared" si="73"/>
        <v>42017.95</v>
      </c>
      <c r="J402" s="4">
        <f t="shared" si="79"/>
        <v>45671.69</v>
      </c>
    </row>
    <row r="403" spans="1:10" ht="15">
      <c r="A403" s="5">
        <v>350</v>
      </c>
      <c r="B403" s="5" t="s">
        <v>675</v>
      </c>
      <c r="C403" s="9" t="s">
        <v>319</v>
      </c>
      <c r="D403" s="17"/>
      <c r="E403" s="5">
        <v>2.14</v>
      </c>
      <c r="F403" s="6">
        <v>1</v>
      </c>
      <c r="G403" s="4">
        <f t="shared" si="77"/>
        <v>47228.82</v>
      </c>
      <c r="H403" s="4">
        <f t="shared" si="78"/>
        <v>54837.91</v>
      </c>
      <c r="I403" s="4">
        <f t="shared" si="73"/>
        <v>60347.94</v>
      </c>
      <c r="J403" s="4">
        <f t="shared" si="79"/>
        <v>65595.58</v>
      </c>
    </row>
    <row r="404" spans="1:10" ht="30">
      <c r="A404" s="5">
        <v>351</v>
      </c>
      <c r="B404" s="5" t="s">
        <v>676</v>
      </c>
      <c r="C404" s="9" t="s">
        <v>320</v>
      </c>
      <c r="D404" s="17"/>
      <c r="E404" s="5">
        <v>1.25</v>
      </c>
      <c r="F404" s="6">
        <v>1</v>
      </c>
      <c r="G404" s="4">
        <f t="shared" si="77"/>
        <v>27586.93</v>
      </c>
      <c r="H404" s="4">
        <f t="shared" si="78"/>
        <v>32031.49</v>
      </c>
      <c r="I404" s="4">
        <f t="shared" si="73"/>
        <v>35249.96</v>
      </c>
      <c r="J404" s="4">
        <f t="shared" si="79"/>
        <v>38315.18</v>
      </c>
    </row>
    <row r="405" spans="1:10" ht="30">
      <c r="A405" s="5">
        <v>352</v>
      </c>
      <c r="B405" s="5" t="s">
        <v>677</v>
      </c>
      <c r="C405" s="9" t="s">
        <v>321</v>
      </c>
      <c r="D405" s="17"/>
      <c r="E405" s="5">
        <v>2.76</v>
      </c>
      <c r="F405" s="6">
        <v>1</v>
      </c>
      <c r="G405" s="4">
        <f t="shared" si="77"/>
        <v>60911.93</v>
      </c>
      <c r="H405" s="4">
        <f t="shared" si="78"/>
        <v>70725.52</v>
      </c>
      <c r="I405" s="4">
        <f t="shared" si="73"/>
        <v>77831.92</v>
      </c>
      <c r="J405" s="4">
        <f t="shared" si="79"/>
        <v>84599.91</v>
      </c>
    </row>
    <row r="406" spans="1:10" ht="45">
      <c r="A406" s="5">
        <v>353</v>
      </c>
      <c r="B406" s="5" t="s">
        <v>678</v>
      </c>
      <c r="C406" s="9" t="s">
        <v>791</v>
      </c>
      <c r="D406" s="18"/>
      <c r="E406" s="5">
        <v>0.76</v>
      </c>
      <c r="F406" s="6">
        <v>1</v>
      </c>
      <c r="G406" s="4">
        <f t="shared" si="77"/>
        <v>16772.85</v>
      </c>
      <c r="H406" s="4">
        <f t="shared" si="78"/>
        <v>19475.14</v>
      </c>
      <c r="I406" s="4">
        <f t="shared" si="73"/>
        <v>21431.98</v>
      </c>
      <c r="J406" s="4">
        <f t="shared" si="79"/>
        <v>23295.63</v>
      </c>
    </row>
    <row r="407" spans="1:10" ht="15">
      <c r="A407" s="5">
        <v>354</v>
      </c>
      <c r="B407" s="5" t="s">
        <v>679</v>
      </c>
      <c r="C407" s="9" t="s">
        <v>322</v>
      </c>
      <c r="D407" s="17"/>
      <c r="E407" s="5">
        <v>1.06</v>
      </c>
      <c r="F407" s="6">
        <v>1</v>
      </c>
      <c r="G407" s="4">
        <f t="shared" si="77"/>
        <v>23393.71</v>
      </c>
      <c r="H407" s="4">
        <f t="shared" si="78"/>
        <v>27162.7</v>
      </c>
      <c r="I407" s="4">
        <f t="shared" si="73"/>
        <v>29891.97</v>
      </c>
      <c r="J407" s="4">
        <f t="shared" si="79"/>
        <v>32491.27</v>
      </c>
    </row>
    <row r="408" spans="1:10" s="2" customFormat="1" ht="15">
      <c r="A408" s="5">
        <v>355</v>
      </c>
      <c r="B408" s="5" t="s">
        <v>680</v>
      </c>
      <c r="C408" s="9" t="s">
        <v>323</v>
      </c>
      <c r="D408" s="17"/>
      <c r="E408" s="5">
        <v>1.16</v>
      </c>
      <c r="F408" s="6">
        <v>1</v>
      </c>
      <c r="G408" s="4">
        <f t="shared" si="77"/>
        <v>25600.67</v>
      </c>
      <c r="H408" s="4">
        <f t="shared" si="78"/>
        <v>29725.22</v>
      </c>
      <c r="I408" s="4">
        <f t="shared" si="73"/>
        <v>32711.96</v>
      </c>
      <c r="J408" s="4">
        <f t="shared" si="79"/>
        <v>35556.48</v>
      </c>
    </row>
    <row r="409" spans="1:10" s="2" customFormat="1" ht="15">
      <c r="A409" s="5">
        <v>356</v>
      </c>
      <c r="B409" s="5" t="s">
        <v>681</v>
      </c>
      <c r="C409" s="9" t="s">
        <v>87</v>
      </c>
      <c r="D409" s="17"/>
      <c r="E409" s="5">
        <v>3.32</v>
      </c>
      <c r="F409" s="6">
        <v>1</v>
      </c>
      <c r="G409" s="4">
        <f t="shared" si="77"/>
        <v>73270.88</v>
      </c>
      <c r="H409" s="4">
        <f t="shared" si="78"/>
        <v>85075.63</v>
      </c>
      <c r="I409" s="4">
        <f t="shared" si="73"/>
        <v>93623.9</v>
      </c>
      <c r="J409" s="4">
        <f t="shared" si="79"/>
        <v>101765.11</v>
      </c>
    </row>
    <row r="410" spans="1:10" s="2" customFormat="1" ht="15">
      <c r="A410" s="13">
        <v>36</v>
      </c>
      <c r="B410" s="7" t="s">
        <v>682</v>
      </c>
      <c r="C410" s="14" t="s">
        <v>88</v>
      </c>
      <c r="D410" s="17"/>
      <c r="E410" s="8"/>
      <c r="F410" s="6"/>
      <c r="G410" s="4"/>
      <c r="H410" s="4"/>
      <c r="I410" s="4"/>
      <c r="J410" s="4"/>
    </row>
    <row r="411" spans="1:10" s="2" customFormat="1" ht="30">
      <c r="A411" s="5">
        <v>357</v>
      </c>
      <c r="B411" s="5" t="s">
        <v>683</v>
      </c>
      <c r="C411" s="9" t="s">
        <v>89</v>
      </c>
      <c r="D411" s="17"/>
      <c r="E411" s="5">
        <v>4.32</v>
      </c>
      <c r="F411" s="6">
        <v>1</v>
      </c>
      <c r="G411" s="4">
        <f>ROUND($J$14*E411*F411,2)</f>
        <v>105933.8</v>
      </c>
      <c r="H411" s="4">
        <f>ROUND($J$14*E411*F411,2)</f>
        <v>105933.8</v>
      </c>
      <c r="I411" s="4">
        <f>ROUND($J$14*E411*F411,2)</f>
        <v>105933.8</v>
      </c>
      <c r="J411" s="4">
        <f>ROUND($J$14*E411*F411,2)</f>
        <v>105933.8</v>
      </c>
    </row>
    <row r="412" spans="1:10" s="2" customFormat="1" ht="15">
      <c r="A412" s="5">
        <v>358</v>
      </c>
      <c r="B412" s="5" t="s">
        <v>684</v>
      </c>
      <c r="C412" s="9" t="s">
        <v>324</v>
      </c>
      <c r="D412" s="17"/>
      <c r="E412" s="5">
        <v>3.5</v>
      </c>
      <c r="F412" s="6">
        <v>1</v>
      </c>
      <c r="G412" s="4">
        <f>ROUND($J$14*E412*F412*$G$18,2)</f>
        <v>77243.4</v>
      </c>
      <c r="H412" s="4">
        <f>ROUND($J$14*E412*F412*$H$18,2)</f>
        <v>89688.16</v>
      </c>
      <c r="I412" s="4">
        <f t="shared" si="73"/>
        <v>98699.89</v>
      </c>
      <c r="J412" s="4">
        <f>ROUND($J$14*E412*F412*$J$18,2)</f>
        <v>107282.49</v>
      </c>
    </row>
    <row r="413" spans="1:10" s="2" customFormat="1" ht="45">
      <c r="A413" s="5">
        <v>359</v>
      </c>
      <c r="B413" s="5" t="s">
        <v>685</v>
      </c>
      <c r="C413" s="9" t="s">
        <v>90</v>
      </c>
      <c r="D413" s="17"/>
      <c r="E413" s="5">
        <v>0.32</v>
      </c>
      <c r="F413" s="6">
        <v>1</v>
      </c>
      <c r="G413" s="4">
        <f>ROUND($J$14*E413*F413*$G$18,2)</f>
        <v>7062.25</v>
      </c>
      <c r="H413" s="4">
        <f>ROUND($J$14*E413*F413*$H$18,2)</f>
        <v>8200.06</v>
      </c>
      <c r="I413" s="4">
        <f t="shared" si="73"/>
        <v>9023.99</v>
      </c>
      <c r="J413" s="4">
        <f>ROUND($J$14*E413*F413*$J$18,2)</f>
        <v>9808.69</v>
      </c>
    </row>
    <row r="414" spans="1:10" s="2" customFormat="1" ht="45">
      <c r="A414" s="5">
        <v>360</v>
      </c>
      <c r="B414" s="5" t="s">
        <v>686</v>
      </c>
      <c r="C414" s="9" t="s">
        <v>325</v>
      </c>
      <c r="D414" s="17"/>
      <c r="E414" s="5">
        <v>0.46</v>
      </c>
      <c r="F414" s="6">
        <v>1</v>
      </c>
      <c r="G414" s="4">
        <f aca="true" t="shared" si="80" ref="G414:G421">ROUND($J$14*E414*F414*$G$18,2)</f>
        <v>10151.99</v>
      </c>
      <c r="H414" s="4">
        <f aca="true" t="shared" si="81" ref="H414:H421">ROUND($J$14*E414*F414*$H$18,2)</f>
        <v>11787.59</v>
      </c>
      <c r="I414" s="4">
        <f t="shared" si="73"/>
        <v>12971.99</v>
      </c>
      <c r="J414" s="4">
        <f aca="true" t="shared" si="82" ref="J414:J421">ROUND($J$14*E414*F414*$J$18,2)</f>
        <v>14099.98</v>
      </c>
    </row>
    <row r="415" spans="1:10" s="2" customFormat="1" ht="30">
      <c r="A415" s="5">
        <v>361</v>
      </c>
      <c r="B415" s="5" t="s">
        <v>687</v>
      </c>
      <c r="C415" s="9" t="s">
        <v>91</v>
      </c>
      <c r="D415" s="17"/>
      <c r="E415" s="5">
        <v>8.4</v>
      </c>
      <c r="F415" s="6">
        <v>1</v>
      </c>
      <c r="G415" s="4">
        <f t="shared" si="80"/>
        <v>185384.15</v>
      </c>
      <c r="H415" s="4">
        <f t="shared" si="81"/>
        <v>215251.59</v>
      </c>
      <c r="I415" s="4">
        <f t="shared" si="73"/>
        <v>236879.75</v>
      </c>
      <c r="J415" s="4">
        <f t="shared" si="82"/>
        <v>257477.98</v>
      </c>
    </row>
    <row r="416" spans="1:10" s="2" customFormat="1" ht="30">
      <c r="A416" s="5">
        <v>362</v>
      </c>
      <c r="B416" s="5" t="s">
        <v>688</v>
      </c>
      <c r="C416" s="9" t="s">
        <v>326</v>
      </c>
      <c r="D416" s="17"/>
      <c r="E416" s="5">
        <v>2.32</v>
      </c>
      <c r="F416" s="6">
        <v>1</v>
      </c>
      <c r="G416" s="4">
        <f>ROUND($J$14*E416*F416,2)</f>
        <v>56890.37</v>
      </c>
      <c r="H416" s="4">
        <f>ROUND($J$14*E416*F416,2)</f>
        <v>56890.37</v>
      </c>
      <c r="I416" s="4">
        <f>ROUND($J$14*E416*F416,2)</f>
        <v>56890.37</v>
      </c>
      <c r="J416" s="4">
        <f>ROUND($J$14*E416*F416,2)</f>
        <v>56890.37</v>
      </c>
    </row>
    <row r="417" spans="1:10" s="2" customFormat="1" ht="60">
      <c r="A417" s="5">
        <v>363</v>
      </c>
      <c r="B417" s="5" t="s">
        <v>689</v>
      </c>
      <c r="C417" s="9" t="s">
        <v>335</v>
      </c>
      <c r="D417" s="17"/>
      <c r="E417" s="5">
        <v>18.15</v>
      </c>
      <c r="F417" s="6">
        <v>1</v>
      </c>
      <c r="G417" s="4">
        <f t="shared" si="80"/>
        <v>400562.18</v>
      </c>
      <c r="H417" s="4">
        <f t="shared" si="81"/>
        <v>465097.2</v>
      </c>
      <c r="I417" s="4">
        <f t="shared" si="73"/>
        <v>511829.45</v>
      </c>
      <c r="J417" s="4">
        <f t="shared" si="82"/>
        <v>556336.36</v>
      </c>
    </row>
    <row r="418" spans="1:10" s="2" customFormat="1" ht="15">
      <c r="A418" s="5">
        <v>364</v>
      </c>
      <c r="B418" s="5" t="s">
        <v>690</v>
      </c>
      <c r="C418" s="9" t="s">
        <v>336</v>
      </c>
      <c r="D418" s="17"/>
      <c r="E418" s="8">
        <v>2.05</v>
      </c>
      <c r="F418" s="6">
        <v>1</v>
      </c>
      <c r="G418" s="4">
        <f>ROUND($J$14*E418*F418,2)</f>
        <v>50269.51</v>
      </c>
      <c r="H418" s="4">
        <f>ROUND($J$14*E418*F418,2)</f>
        <v>50269.51</v>
      </c>
      <c r="I418" s="4">
        <f>ROUND($J$14*E418*F418,2)</f>
        <v>50269.51</v>
      </c>
      <c r="J418" s="4">
        <f>ROUND($J$14*E418*F418,2)</f>
        <v>50269.51</v>
      </c>
    </row>
    <row r="419" spans="1:10" s="2" customFormat="1" ht="15">
      <c r="A419" s="5">
        <v>365</v>
      </c>
      <c r="B419" s="5" t="s">
        <v>691</v>
      </c>
      <c r="C419" s="9" t="s">
        <v>337</v>
      </c>
      <c r="D419" s="17"/>
      <c r="E419" s="8">
        <v>7.81</v>
      </c>
      <c r="F419" s="6">
        <v>1</v>
      </c>
      <c r="G419" s="4">
        <f>ROUND($J$14*E419*F419,2)</f>
        <v>191514.58</v>
      </c>
      <c r="H419" s="4">
        <f>ROUND($J$14*E419*F419,2)</f>
        <v>191514.58</v>
      </c>
      <c r="I419" s="4">
        <f>ROUND($J$14*E419*F419,2)</f>
        <v>191514.58</v>
      </c>
      <c r="J419" s="4">
        <f>ROUND($J$14*E419*F419,2)</f>
        <v>191514.58</v>
      </c>
    </row>
    <row r="420" spans="1:10" s="2" customFormat="1" ht="15">
      <c r="A420" s="5">
        <v>366</v>
      </c>
      <c r="B420" s="5" t="s">
        <v>692</v>
      </c>
      <c r="C420" s="9" t="s">
        <v>338</v>
      </c>
      <c r="D420" s="17"/>
      <c r="E420" s="8">
        <v>15.57</v>
      </c>
      <c r="F420" s="6">
        <v>1</v>
      </c>
      <c r="G420" s="4">
        <f>ROUND($J$14*E420*F420,2)</f>
        <v>381803.07</v>
      </c>
      <c r="H420" s="4">
        <f>ROUND($J$14*E420*F420,2)</f>
        <v>381803.07</v>
      </c>
      <c r="I420" s="4">
        <f>ROUND($J$14*E420*F420,2)</f>
        <v>381803.07</v>
      </c>
      <c r="J420" s="4">
        <f>ROUND($J$14*E420*F420,2)</f>
        <v>381803.07</v>
      </c>
    </row>
    <row r="421" spans="1:10" s="2" customFormat="1" ht="30">
      <c r="A421" s="5">
        <v>367</v>
      </c>
      <c r="B421" s="5" t="s">
        <v>693</v>
      </c>
      <c r="C421" s="9" t="s">
        <v>842</v>
      </c>
      <c r="D421" s="17"/>
      <c r="E421" s="8">
        <v>0.5</v>
      </c>
      <c r="F421" s="6">
        <v>1</v>
      </c>
      <c r="G421" s="4">
        <f t="shared" si="80"/>
        <v>11034.77</v>
      </c>
      <c r="H421" s="4">
        <f t="shared" si="81"/>
        <v>12812.59</v>
      </c>
      <c r="I421" s="4">
        <f t="shared" si="73"/>
        <v>14099.98</v>
      </c>
      <c r="J421" s="4">
        <f t="shared" si="82"/>
        <v>15326.07</v>
      </c>
    </row>
    <row r="422" spans="1:10" s="2" customFormat="1" ht="45">
      <c r="A422" s="5">
        <v>368</v>
      </c>
      <c r="B422" s="5" t="s">
        <v>826</v>
      </c>
      <c r="C422" s="9" t="s">
        <v>854</v>
      </c>
      <c r="D422" s="17">
        <v>0</v>
      </c>
      <c r="E422" s="8">
        <v>1.61</v>
      </c>
      <c r="F422" s="6">
        <v>1</v>
      </c>
      <c r="G422" s="4">
        <f>ROUND($J$15*E422*((1-D422)+D422*F422*1.006)+$J$15*1.006*0,2)</f>
        <v>39244.49</v>
      </c>
      <c r="H422" s="4">
        <f>ROUND($J$15*E422*((1-D422)+D422*F422*1.006)+$J$15*1.006*0,2)</f>
        <v>39244.49</v>
      </c>
      <c r="I422" s="4">
        <f>ROUND($J$15*E422*((1-D422)+D422*F422*1.006)+$J$15*1.006*0,2)</f>
        <v>39244.49</v>
      </c>
      <c r="J422" s="4">
        <f>ROUND($J$15*E422*((1-D422)+D422*F422*1.006)+$J$15*1.006*0,2)</f>
        <v>39244.49</v>
      </c>
    </row>
    <row r="423" spans="1:10" s="2" customFormat="1" ht="45">
      <c r="A423" s="5">
        <v>369</v>
      </c>
      <c r="B423" s="5" t="s">
        <v>827</v>
      </c>
      <c r="C423" s="9" t="s">
        <v>853</v>
      </c>
      <c r="D423" s="17">
        <v>0</v>
      </c>
      <c r="E423" s="8">
        <v>3.89</v>
      </c>
      <c r="F423" s="6">
        <v>1</v>
      </c>
      <c r="G423" s="4">
        <f>ROUND($J$15*E423*((1-D423)+D423*F423*1.006)+$J$15*1.006*0,2)</f>
        <v>94820.54</v>
      </c>
      <c r="H423" s="4">
        <f>ROUND($J$15*E423*((1-D423)+D423*F423*1.006)+$J$15*1.006*0,2)</f>
        <v>94820.54</v>
      </c>
      <c r="I423" s="4">
        <f>ROUND($J$15*E423*((1-D423)+D423*F423*1.006)+$J$15*1.006*0,2)</f>
        <v>94820.54</v>
      </c>
      <c r="J423" s="4">
        <f>ROUND($J$15*E423*((1-D423)+D423*F423*1.006)+$J$15*1.006*0,2)</f>
        <v>94820.54</v>
      </c>
    </row>
    <row r="424" spans="1:10" s="2" customFormat="1" ht="45">
      <c r="A424" s="5">
        <v>370</v>
      </c>
      <c r="B424" s="5" t="s">
        <v>828</v>
      </c>
      <c r="C424" s="9" t="s">
        <v>852</v>
      </c>
      <c r="D424" s="17">
        <v>0</v>
      </c>
      <c r="E424" s="8">
        <v>10.54</v>
      </c>
      <c r="F424" s="6">
        <v>1</v>
      </c>
      <c r="G424" s="4">
        <f>ROUND($J$15*E424*((1-D424)+D424*F424*1.006)+$J$15*1.006*0,2)</f>
        <v>256917.35</v>
      </c>
      <c r="H424" s="4">
        <f>ROUND($J$15*E424*((1-D424)+D424*F424*1.006)+$J$15*1.006*0,2)</f>
        <v>256917.35</v>
      </c>
      <c r="I424" s="4">
        <f>ROUND($J$15*E424*((1-D424)+D424*F424*1.006)+$J$15*1.006*0,2)</f>
        <v>256917.35</v>
      </c>
      <c r="J424" s="4">
        <f>ROUND($J$15*E424*((1-D424)+D424*F424*1.006)+$J$15*1.006*0,2)</f>
        <v>256917.35</v>
      </c>
    </row>
    <row r="425" spans="1:10" s="2" customFormat="1" ht="30">
      <c r="A425" s="5">
        <v>371</v>
      </c>
      <c r="B425" s="5" t="s">
        <v>829</v>
      </c>
      <c r="C425" s="9" t="s">
        <v>851</v>
      </c>
      <c r="D425" s="17">
        <v>0.086</v>
      </c>
      <c r="E425" s="8">
        <v>2.61</v>
      </c>
      <c r="F425" s="6">
        <v>1</v>
      </c>
      <c r="G425" s="4">
        <f>ROUND($J$15*E425*((1-D425)+D425*F425*$G$18*1.006)+$J$15*1.006*0,2)</f>
        <v>63102.36</v>
      </c>
      <c r="H425" s="4">
        <f>ROUND($J$15*E425*((1-D425)+D425*F425*$H$18*1.006)+$J$15*1.006*0,2)</f>
        <v>63900.46</v>
      </c>
      <c r="I425" s="4">
        <f>ROUND($J$15*E425*((1-D425)+D425*F425*$I$18*1.006)+$J$15*1.006*0,2)</f>
        <v>64478.4</v>
      </c>
      <c r="J425" s="4">
        <f>ROUND($J$15*E425*((1-D425)+D425*F425*$J$18*1.006)+$J$15*1.006*0,2)</f>
        <v>65028.81</v>
      </c>
    </row>
    <row r="426" spans="1:10" s="2" customFormat="1" ht="45">
      <c r="A426" s="5">
        <v>372</v>
      </c>
      <c r="B426" s="5" t="s">
        <v>830</v>
      </c>
      <c r="C426" s="9" t="s">
        <v>850</v>
      </c>
      <c r="D426" s="17">
        <v>0.3268</v>
      </c>
      <c r="E426" s="8">
        <v>1.04</v>
      </c>
      <c r="F426" s="6">
        <v>1</v>
      </c>
      <c r="G426" s="4">
        <f>ROUND($J$15*E426*((1-D426)+D426*F426*1.006)+$J$15*1.006*0,2)</f>
        <v>25400.19</v>
      </c>
      <c r="H426" s="4">
        <f>ROUND($J$15*E426*((1-D426)+D426*F426*1.006)+$J$15*1.006*0,2)</f>
        <v>25400.19</v>
      </c>
      <c r="I426" s="4">
        <f>ROUND($J$15*E426*((1-D426)+D426*F426*1.006)+$J$15*1.006*0,2)</f>
        <v>25400.19</v>
      </c>
      <c r="J426" s="4">
        <f>ROUND($J$15*E426*((1-D426)+D426*F426*1.006)+$J$15*1.006*0,2)</f>
        <v>25400.19</v>
      </c>
    </row>
    <row r="427" spans="1:10" s="2" customFormat="1" ht="45">
      <c r="A427" s="5">
        <v>373</v>
      </c>
      <c r="B427" s="5" t="s">
        <v>831</v>
      </c>
      <c r="C427" s="9" t="s">
        <v>849</v>
      </c>
      <c r="D427" s="17">
        <v>0.1882</v>
      </c>
      <c r="E427" s="8">
        <v>2.14</v>
      </c>
      <c r="F427" s="6">
        <v>1</v>
      </c>
      <c r="G427" s="4">
        <f>ROUND($J$15*E427*((1-D427)+D427*F427*1.006)+$J$15*1.006*0,2)</f>
        <v>52222.39</v>
      </c>
      <c r="H427" s="4">
        <f>ROUND($J$15*E427*((1-D427)+D427*F427*1.006)+$J$15*1.006*0,2)</f>
        <v>52222.39</v>
      </c>
      <c r="I427" s="4">
        <f>ROUND($J$15*E427*((1-D427)+D427*F427*1.006)+$J$15*1.006*0,2)</f>
        <v>52222.39</v>
      </c>
      <c r="J427" s="4">
        <f>ROUND($J$15*E427*((1-D427)+D427*F427*1.006)+$J$15*1.006*0,2)</f>
        <v>52222.39</v>
      </c>
    </row>
    <row r="428" spans="1:10" s="2" customFormat="1" ht="45">
      <c r="A428" s="5">
        <v>374</v>
      </c>
      <c r="B428" s="5" t="s">
        <v>832</v>
      </c>
      <c r="C428" s="9" t="s">
        <v>843</v>
      </c>
      <c r="D428" s="17">
        <v>0.06</v>
      </c>
      <c r="E428" s="8">
        <v>6.31</v>
      </c>
      <c r="F428" s="6">
        <v>1</v>
      </c>
      <c r="G428" s="4">
        <f>ROUND($J$15*E428*((1-D428)+D428*F428*1.006)+$J$15*1.006*0,2)</f>
        <v>153864.52</v>
      </c>
      <c r="H428" s="4">
        <f>ROUND($J$15*E428*((1-D428)+D428*F428*1.006)+$J$15*1.006*0,2)</f>
        <v>153864.52</v>
      </c>
      <c r="I428" s="4">
        <f>ROUND($J$15*E428*((1-D428)+D428*F428*1.006)+$J$15*1.006*0,2)</f>
        <v>153864.52</v>
      </c>
      <c r="J428" s="4">
        <f>ROUND($J$15*E428*((1-D428)+D428*F428*1.006)+$J$15*1.006*0,2)</f>
        <v>153864.52</v>
      </c>
    </row>
    <row r="429" spans="1:10" s="2" customFormat="1" ht="15">
      <c r="A429" s="13">
        <v>37</v>
      </c>
      <c r="B429" s="7" t="s">
        <v>694</v>
      </c>
      <c r="C429" s="14" t="s">
        <v>92</v>
      </c>
      <c r="D429" s="17"/>
      <c r="E429" s="7"/>
      <c r="F429" s="6"/>
      <c r="G429" s="4"/>
      <c r="H429" s="4"/>
      <c r="I429" s="4"/>
      <c r="J429" s="4"/>
    </row>
    <row r="430" spans="1:10" s="2" customFormat="1" ht="45">
      <c r="A430" s="5">
        <v>375</v>
      </c>
      <c r="B430" s="5" t="s">
        <v>695</v>
      </c>
      <c r="C430" s="9" t="s">
        <v>344</v>
      </c>
      <c r="D430" s="17"/>
      <c r="E430" s="5">
        <v>1.53</v>
      </c>
      <c r="F430" s="6">
        <v>1</v>
      </c>
      <c r="G430" s="4">
        <f aca="true" t="shared" si="83" ref="G430:G452">ROUND($J$14*E430*F430*$G$18,2)</f>
        <v>33766.4</v>
      </c>
      <c r="H430" s="4">
        <f aca="true" t="shared" si="84" ref="H430:H452">ROUND($J$14*E430*F430*$H$18,2)</f>
        <v>39206.54</v>
      </c>
      <c r="I430" s="4">
        <f t="shared" si="73"/>
        <v>43145.95</v>
      </c>
      <c r="J430" s="4">
        <f aca="true" t="shared" si="85" ref="J430:J452">ROUND($J$14*E430*F430*$J$18,2)</f>
        <v>46897.78</v>
      </c>
    </row>
    <row r="431" spans="1:10" ht="45">
      <c r="A431" s="5">
        <v>376</v>
      </c>
      <c r="B431" s="5" t="s">
        <v>696</v>
      </c>
      <c r="C431" s="9" t="s">
        <v>339</v>
      </c>
      <c r="D431" s="18"/>
      <c r="E431" s="5">
        <v>2.04</v>
      </c>
      <c r="F431" s="6">
        <v>1</v>
      </c>
      <c r="G431" s="4">
        <f t="shared" si="83"/>
        <v>45021.86</v>
      </c>
      <c r="H431" s="4">
        <f t="shared" si="84"/>
        <v>52275.39</v>
      </c>
      <c r="I431" s="4">
        <f t="shared" si="73"/>
        <v>57527.94</v>
      </c>
      <c r="J431" s="4">
        <f t="shared" si="85"/>
        <v>62530.37</v>
      </c>
    </row>
    <row r="432" spans="1:10" s="2" customFormat="1" ht="45">
      <c r="A432" s="5">
        <v>377</v>
      </c>
      <c r="B432" s="5" t="s">
        <v>697</v>
      </c>
      <c r="C432" s="9" t="s">
        <v>340</v>
      </c>
      <c r="D432" s="17"/>
      <c r="E432" s="8">
        <v>3.34</v>
      </c>
      <c r="F432" s="6">
        <v>1</v>
      </c>
      <c r="G432" s="4">
        <f t="shared" si="83"/>
        <v>73712.27</v>
      </c>
      <c r="H432" s="4">
        <f t="shared" si="84"/>
        <v>85588.13</v>
      </c>
      <c r="I432" s="4">
        <f t="shared" si="73"/>
        <v>94187.9</v>
      </c>
      <c r="J432" s="4">
        <f t="shared" si="85"/>
        <v>102378.15</v>
      </c>
    </row>
    <row r="433" spans="1:10" ht="45">
      <c r="A433" s="5">
        <v>378</v>
      </c>
      <c r="B433" s="5" t="s">
        <v>698</v>
      </c>
      <c r="C433" s="9" t="s">
        <v>341</v>
      </c>
      <c r="D433" s="18"/>
      <c r="E433" s="8">
        <v>8.6</v>
      </c>
      <c r="F433" s="6">
        <v>1</v>
      </c>
      <c r="G433" s="4">
        <f>ROUND($J$14*E433*F433,2)</f>
        <v>210886.73</v>
      </c>
      <c r="H433" s="4">
        <f>ROUND($J$14*E433*F433,2)</f>
        <v>210886.73</v>
      </c>
      <c r="I433" s="4">
        <f>ROUND($J$14*E433*F433,2)</f>
        <v>210886.73</v>
      </c>
      <c r="J433" s="4">
        <f>ROUND($J$14*E433*F433,2)</f>
        <v>210886.73</v>
      </c>
    </row>
    <row r="434" spans="1:10" ht="60">
      <c r="A434" s="5">
        <v>379</v>
      </c>
      <c r="B434" s="5" t="s">
        <v>699</v>
      </c>
      <c r="C434" s="9" t="s">
        <v>345</v>
      </c>
      <c r="D434" s="18"/>
      <c r="E434" s="8">
        <v>1.24</v>
      </c>
      <c r="F434" s="6">
        <v>1</v>
      </c>
      <c r="G434" s="4">
        <f t="shared" si="83"/>
        <v>27366.23</v>
      </c>
      <c r="H434" s="4">
        <f t="shared" si="84"/>
        <v>31775.24</v>
      </c>
      <c r="I434" s="4">
        <f t="shared" si="73"/>
        <v>34967.96</v>
      </c>
      <c r="J434" s="4">
        <f t="shared" si="85"/>
        <v>38008.65</v>
      </c>
    </row>
    <row r="435" spans="1:10" ht="60">
      <c r="A435" s="5">
        <v>380</v>
      </c>
      <c r="B435" s="5" t="s">
        <v>700</v>
      </c>
      <c r="C435" s="9" t="s">
        <v>765</v>
      </c>
      <c r="D435" s="18"/>
      <c r="E435" s="8">
        <v>1.67</v>
      </c>
      <c r="F435" s="6">
        <v>1</v>
      </c>
      <c r="G435" s="4">
        <f t="shared" si="83"/>
        <v>36856.13</v>
      </c>
      <c r="H435" s="4">
        <f t="shared" si="84"/>
        <v>42794.07</v>
      </c>
      <c r="I435" s="4">
        <f t="shared" si="73"/>
        <v>47093.95</v>
      </c>
      <c r="J435" s="4">
        <f t="shared" si="85"/>
        <v>51189.08</v>
      </c>
    </row>
    <row r="436" spans="1:10" ht="60">
      <c r="A436" s="5">
        <v>381</v>
      </c>
      <c r="B436" s="5" t="s">
        <v>701</v>
      </c>
      <c r="C436" s="9" t="s">
        <v>342</v>
      </c>
      <c r="D436" s="18"/>
      <c r="E436" s="8">
        <v>3.03</v>
      </c>
      <c r="F436" s="6">
        <v>1</v>
      </c>
      <c r="G436" s="4">
        <f t="shared" si="83"/>
        <v>66870.71</v>
      </c>
      <c r="H436" s="4">
        <f t="shared" si="84"/>
        <v>77644.33</v>
      </c>
      <c r="I436" s="4">
        <f t="shared" si="73"/>
        <v>85445.91</v>
      </c>
      <c r="J436" s="4">
        <f t="shared" si="85"/>
        <v>92875.99</v>
      </c>
    </row>
    <row r="437" spans="1:10" ht="30">
      <c r="A437" s="5">
        <v>382</v>
      </c>
      <c r="B437" s="5" t="s">
        <v>702</v>
      </c>
      <c r="C437" s="9" t="s">
        <v>346</v>
      </c>
      <c r="D437" s="18"/>
      <c r="E437" s="8">
        <v>1.02</v>
      </c>
      <c r="F437" s="6">
        <v>1</v>
      </c>
      <c r="G437" s="4">
        <f t="shared" si="83"/>
        <v>22510.93</v>
      </c>
      <c r="H437" s="4">
        <f t="shared" si="84"/>
        <v>26137.69</v>
      </c>
      <c r="I437" s="4">
        <f t="shared" si="73"/>
        <v>28763.97</v>
      </c>
      <c r="J437" s="4">
        <f t="shared" si="85"/>
        <v>31265.18</v>
      </c>
    </row>
    <row r="438" spans="1:10" ht="30">
      <c r="A438" s="5">
        <v>383</v>
      </c>
      <c r="B438" s="5" t="s">
        <v>703</v>
      </c>
      <c r="C438" s="9" t="s">
        <v>347</v>
      </c>
      <c r="D438" s="18"/>
      <c r="E438" s="8">
        <v>1.38</v>
      </c>
      <c r="F438" s="6">
        <v>1</v>
      </c>
      <c r="G438" s="4">
        <f t="shared" si="83"/>
        <v>30455.97</v>
      </c>
      <c r="H438" s="4">
        <f t="shared" si="84"/>
        <v>35362.76</v>
      </c>
      <c r="I438" s="4">
        <f t="shared" si="73"/>
        <v>38915.96</v>
      </c>
      <c r="J438" s="4">
        <f t="shared" si="85"/>
        <v>42299.95</v>
      </c>
    </row>
    <row r="439" spans="1:10" ht="30">
      <c r="A439" s="5">
        <v>384</v>
      </c>
      <c r="B439" s="5" t="s">
        <v>704</v>
      </c>
      <c r="C439" s="9" t="s">
        <v>766</v>
      </c>
      <c r="D439" s="18"/>
      <c r="E439" s="8">
        <v>2</v>
      </c>
      <c r="F439" s="6">
        <v>1</v>
      </c>
      <c r="G439" s="4">
        <f t="shared" si="83"/>
        <v>44139.08</v>
      </c>
      <c r="H439" s="4">
        <f t="shared" si="84"/>
        <v>51250.38</v>
      </c>
      <c r="I439" s="4">
        <f t="shared" si="73"/>
        <v>56399.94</v>
      </c>
      <c r="J439" s="4">
        <f t="shared" si="85"/>
        <v>61304.28</v>
      </c>
    </row>
    <row r="440" spans="1:10" ht="30">
      <c r="A440" s="5">
        <v>385</v>
      </c>
      <c r="B440" s="5" t="s">
        <v>705</v>
      </c>
      <c r="C440" s="9" t="s">
        <v>348</v>
      </c>
      <c r="D440" s="18"/>
      <c r="E440" s="8">
        <v>0.59</v>
      </c>
      <c r="F440" s="6">
        <v>1</v>
      </c>
      <c r="G440" s="4">
        <f t="shared" si="83"/>
        <v>13021.03</v>
      </c>
      <c r="H440" s="4">
        <f t="shared" si="84"/>
        <v>15118.86</v>
      </c>
      <c r="I440" s="4">
        <f t="shared" si="73"/>
        <v>16637.98</v>
      </c>
      <c r="J440" s="4">
        <f t="shared" si="85"/>
        <v>18084.76</v>
      </c>
    </row>
    <row r="441" spans="1:10" ht="30">
      <c r="A441" s="5">
        <v>386</v>
      </c>
      <c r="B441" s="5" t="s">
        <v>706</v>
      </c>
      <c r="C441" s="9" t="s">
        <v>767</v>
      </c>
      <c r="D441" s="18"/>
      <c r="E441" s="8">
        <v>0.84</v>
      </c>
      <c r="F441" s="6">
        <v>1</v>
      </c>
      <c r="G441" s="4">
        <f t="shared" si="83"/>
        <v>18538.41</v>
      </c>
      <c r="H441" s="4">
        <f t="shared" si="84"/>
        <v>21525.16</v>
      </c>
      <c r="I441" s="4">
        <f t="shared" si="73"/>
        <v>23687.97</v>
      </c>
      <c r="J441" s="4">
        <f t="shared" si="85"/>
        <v>25747.8</v>
      </c>
    </row>
    <row r="442" spans="1:10" ht="30">
      <c r="A442" s="5">
        <v>387</v>
      </c>
      <c r="B442" s="5" t="s">
        <v>707</v>
      </c>
      <c r="C442" s="9" t="s">
        <v>708</v>
      </c>
      <c r="D442" s="18"/>
      <c r="E442" s="8">
        <v>1.17</v>
      </c>
      <c r="F442" s="6">
        <v>1</v>
      </c>
      <c r="G442" s="4">
        <f t="shared" si="83"/>
        <v>25821.36</v>
      </c>
      <c r="H442" s="4">
        <f t="shared" si="84"/>
        <v>29981.47</v>
      </c>
      <c r="I442" s="4">
        <f t="shared" si="73"/>
        <v>32993.96</v>
      </c>
      <c r="J442" s="4">
        <f t="shared" si="85"/>
        <v>35863</v>
      </c>
    </row>
    <row r="443" spans="1:10" ht="30">
      <c r="A443" s="5">
        <v>388</v>
      </c>
      <c r="B443" s="5" t="s">
        <v>709</v>
      </c>
      <c r="C443" s="9" t="s">
        <v>93</v>
      </c>
      <c r="D443" s="18"/>
      <c r="E443" s="8">
        <v>1.5</v>
      </c>
      <c r="F443" s="6">
        <v>1</v>
      </c>
      <c r="G443" s="4">
        <f t="shared" si="83"/>
        <v>33104.31</v>
      </c>
      <c r="H443" s="4">
        <f t="shared" si="84"/>
        <v>38437.78</v>
      </c>
      <c r="I443" s="4">
        <f t="shared" si="73"/>
        <v>42299.95</v>
      </c>
      <c r="J443" s="4">
        <f t="shared" si="85"/>
        <v>45978.21</v>
      </c>
    </row>
    <row r="444" spans="1:10" ht="45">
      <c r="A444" s="5">
        <v>389</v>
      </c>
      <c r="B444" s="5" t="s">
        <v>710</v>
      </c>
      <c r="C444" s="9" t="s">
        <v>94</v>
      </c>
      <c r="D444" s="18"/>
      <c r="E444" s="8">
        <v>1.8</v>
      </c>
      <c r="F444" s="6">
        <v>1</v>
      </c>
      <c r="G444" s="4">
        <f t="shared" si="83"/>
        <v>39725.17</v>
      </c>
      <c r="H444" s="4">
        <f t="shared" si="84"/>
        <v>46125.34</v>
      </c>
      <c r="I444" s="4">
        <f t="shared" si="73"/>
        <v>50759.95</v>
      </c>
      <c r="J444" s="4">
        <f t="shared" si="85"/>
        <v>55173.85</v>
      </c>
    </row>
    <row r="445" spans="1:10" ht="60">
      <c r="A445" s="5">
        <v>390</v>
      </c>
      <c r="B445" s="5" t="s">
        <v>711</v>
      </c>
      <c r="C445" s="9" t="s">
        <v>327</v>
      </c>
      <c r="D445" s="18"/>
      <c r="E445" s="8">
        <v>4.81</v>
      </c>
      <c r="F445" s="6">
        <v>1</v>
      </c>
      <c r="G445" s="4">
        <f t="shared" si="83"/>
        <v>106154.49</v>
      </c>
      <c r="H445" s="4">
        <f t="shared" si="84"/>
        <v>123257.16</v>
      </c>
      <c r="I445" s="4">
        <f t="shared" si="73"/>
        <v>135641.85</v>
      </c>
      <c r="J445" s="4">
        <f t="shared" si="85"/>
        <v>147436.8</v>
      </c>
    </row>
    <row r="446" spans="1:10" ht="30">
      <c r="A446" s="5">
        <v>391</v>
      </c>
      <c r="B446" s="5" t="s">
        <v>712</v>
      </c>
      <c r="C446" s="9" t="s">
        <v>95</v>
      </c>
      <c r="D446" s="18"/>
      <c r="E446" s="8">
        <v>2.75</v>
      </c>
      <c r="F446" s="6">
        <v>1</v>
      </c>
      <c r="G446" s="4">
        <f t="shared" si="83"/>
        <v>60691.24</v>
      </c>
      <c r="H446" s="4">
        <f t="shared" si="84"/>
        <v>70469.27</v>
      </c>
      <c r="I446" s="4">
        <f t="shared" si="73"/>
        <v>77549.92</v>
      </c>
      <c r="J446" s="4">
        <f t="shared" si="85"/>
        <v>84293.39</v>
      </c>
    </row>
    <row r="447" spans="1:10" ht="45">
      <c r="A447" s="5">
        <v>392</v>
      </c>
      <c r="B447" s="5" t="s">
        <v>713</v>
      </c>
      <c r="C447" s="9" t="s">
        <v>328</v>
      </c>
      <c r="D447" s="18"/>
      <c r="E447" s="8">
        <v>2.35</v>
      </c>
      <c r="F447" s="6">
        <v>1</v>
      </c>
      <c r="G447" s="4">
        <f t="shared" si="83"/>
        <v>51863.42</v>
      </c>
      <c r="H447" s="4">
        <f t="shared" si="84"/>
        <v>60219.2</v>
      </c>
      <c r="I447" s="4">
        <f t="shared" si="73"/>
        <v>66269.93</v>
      </c>
      <c r="J447" s="4">
        <f t="shared" si="85"/>
        <v>72032.53</v>
      </c>
    </row>
    <row r="448" spans="1:10" ht="30">
      <c r="A448" s="5">
        <v>393</v>
      </c>
      <c r="B448" s="5" t="s">
        <v>768</v>
      </c>
      <c r="C448" s="9" t="s">
        <v>770</v>
      </c>
      <c r="D448" s="18"/>
      <c r="E448" s="8">
        <v>1.44</v>
      </c>
      <c r="F448" s="6">
        <v>1</v>
      </c>
      <c r="G448" s="4">
        <f t="shared" si="83"/>
        <v>31780.14</v>
      </c>
      <c r="H448" s="4">
        <f t="shared" si="84"/>
        <v>36900.27</v>
      </c>
      <c r="I448" s="4">
        <f t="shared" si="73"/>
        <v>40607.96</v>
      </c>
      <c r="J448" s="4">
        <f t="shared" si="85"/>
        <v>44139.08</v>
      </c>
    </row>
    <row r="449" spans="1:10" ht="30">
      <c r="A449" s="5">
        <v>394</v>
      </c>
      <c r="B449" s="5" t="s">
        <v>769</v>
      </c>
      <c r="C449" s="9" t="s">
        <v>772</v>
      </c>
      <c r="D449" s="18"/>
      <c r="E449" s="8">
        <v>1.24</v>
      </c>
      <c r="F449" s="6">
        <v>1</v>
      </c>
      <c r="G449" s="4">
        <f t="shared" si="83"/>
        <v>27366.23</v>
      </c>
      <c r="H449" s="4">
        <f t="shared" si="84"/>
        <v>31775.24</v>
      </c>
      <c r="I449" s="4">
        <f t="shared" si="73"/>
        <v>34967.96</v>
      </c>
      <c r="J449" s="4">
        <f t="shared" si="85"/>
        <v>38008.65</v>
      </c>
    </row>
    <row r="450" spans="1:10" ht="45">
      <c r="A450" s="5">
        <v>395</v>
      </c>
      <c r="B450" s="5" t="s">
        <v>771</v>
      </c>
      <c r="C450" s="9" t="s">
        <v>792</v>
      </c>
      <c r="D450" s="18"/>
      <c r="E450" s="8">
        <v>1.08</v>
      </c>
      <c r="F450" s="6">
        <v>1</v>
      </c>
      <c r="G450" s="4">
        <f t="shared" si="83"/>
        <v>23835.1</v>
      </c>
      <c r="H450" s="4">
        <f t="shared" si="84"/>
        <v>27675.21</v>
      </c>
      <c r="I450" s="4">
        <f>ROUND($J$14*E450*F450*$I$18,2)</f>
        <v>30455.97</v>
      </c>
      <c r="J450" s="4">
        <f t="shared" si="85"/>
        <v>33104.31</v>
      </c>
    </row>
    <row r="451" spans="1:10" ht="45">
      <c r="A451" s="5">
        <v>396</v>
      </c>
      <c r="B451" s="5" t="s">
        <v>773</v>
      </c>
      <c r="C451" s="9" t="s">
        <v>793</v>
      </c>
      <c r="D451" s="18"/>
      <c r="E451" s="8">
        <v>1.61</v>
      </c>
      <c r="F451" s="6">
        <v>1</v>
      </c>
      <c r="G451" s="4">
        <f t="shared" si="83"/>
        <v>35531.96</v>
      </c>
      <c r="H451" s="4">
        <f t="shared" si="84"/>
        <v>41256.56</v>
      </c>
      <c r="I451" s="4">
        <f>ROUND($J$14*E451*F451*$I$18,2)</f>
        <v>45401.95</v>
      </c>
      <c r="J451" s="4">
        <f t="shared" si="85"/>
        <v>49349.95</v>
      </c>
    </row>
    <row r="452" spans="1:10" ht="45">
      <c r="A452" s="5">
        <v>397</v>
      </c>
      <c r="B452" s="5" t="s">
        <v>774</v>
      </c>
      <c r="C452" s="9" t="s">
        <v>794</v>
      </c>
      <c r="D452" s="18"/>
      <c r="E452" s="8">
        <v>2.15</v>
      </c>
      <c r="F452" s="6">
        <v>1</v>
      </c>
      <c r="G452" s="4">
        <f t="shared" si="83"/>
        <v>47449.51</v>
      </c>
      <c r="H452" s="4">
        <f t="shared" si="84"/>
        <v>55094.16</v>
      </c>
      <c r="I452" s="4">
        <f>ROUND($J$14*E452*F452*$I$18,2)</f>
        <v>60629.93</v>
      </c>
      <c r="J452" s="4">
        <f t="shared" si="85"/>
        <v>65902.1</v>
      </c>
    </row>
    <row r="453" spans="1:10" ht="15">
      <c r="A453" s="13">
        <v>38</v>
      </c>
      <c r="B453" s="7" t="s">
        <v>714</v>
      </c>
      <c r="C453" s="14" t="s">
        <v>343</v>
      </c>
      <c r="D453" s="28"/>
      <c r="E453" s="7"/>
      <c r="F453" s="6"/>
      <c r="G453" s="4"/>
      <c r="H453" s="4"/>
      <c r="I453" s="4"/>
      <c r="J453" s="4"/>
    </row>
    <row r="454" spans="1:10" ht="30">
      <c r="A454" s="5">
        <v>398</v>
      </c>
      <c r="B454" s="5" t="s">
        <v>715</v>
      </c>
      <c r="C454" s="9" t="s">
        <v>775</v>
      </c>
      <c r="D454" s="28"/>
      <c r="E454" s="8">
        <v>1.5</v>
      </c>
      <c r="F454" s="6">
        <v>1</v>
      </c>
      <c r="G454" s="4">
        <f>ROUND($J$14*E454*F454*$G$18,2)</f>
        <v>33104.31</v>
      </c>
      <c r="H454" s="4">
        <f>ROUND($J$14*E454*F454*$H$18,2)</f>
        <v>38437.78</v>
      </c>
      <c r="I454" s="4">
        <f>ROUND($J$14*E454*F454*$I$18,2)</f>
        <v>42299.95</v>
      </c>
      <c r="J454" s="4">
        <f>ROUND($J$14*E454*F454*$J$18,2)</f>
        <v>45978.21</v>
      </c>
    </row>
    <row r="456" spans="1:8" s="36" customFormat="1" ht="15" customHeight="1">
      <c r="A456" s="55" t="s">
        <v>798</v>
      </c>
      <c r="B456" s="55"/>
      <c r="D456" s="37"/>
      <c r="E456" s="31"/>
      <c r="F456" s="38"/>
      <c r="G456" s="39"/>
      <c r="H456" s="40"/>
    </row>
    <row r="457" spans="1:10" s="36" customFormat="1" ht="71.25" customHeight="1">
      <c r="A457" s="39" t="s">
        <v>799</v>
      </c>
      <c r="B457" s="56" t="s">
        <v>835</v>
      </c>
      <c r="C457" s="56"/>
      <c r="D457" s="56"/>
      <c r="E457" s="57"/>
      <c r="F457" s="56"/>
      <c r="G457" s="56"/>
      <c r="H457" s="56"/>
      <c r="I457" s="56"/>
      <c r="J457" s="56"/>
    </row>
    <row r="458" spans="1:10" s="36" customFormat="1" ht="77.25" customHeight="1">
      <c r="A458" s="39" t="s">
        <v>836</v>
      </c>
      <c r="B458" s="44" t="s">
        <v>837</v>
      </c>
      <c r="C458" s="44"/>
      <c r="D458" s="44"/>
      <c r="E458" s="45"/>
      <c r="F458" s="44"/>
      <c r="G458" s="44"/>
      <c r="H458" s="44"/>
      <c r="I458" s="44"/>
      <c r="J458" s="44"/>
    </row>
    <row r="459" spans="2:9" ht="15">
      <c r="B459" s="33"/>
      <c r="C459" s="15"/>
      <c r="D459" s="33"/>
      <c r="E459" s="33"/>
      <c r="F459" s="15"/>
      <c r="G459" s="15"/>
      <c r="H459" s="15"/>
      <c r="I459" s="43"/>
    </row>
    <row r="460" spans="6:8" ht="15">
      <c r="F460" s="32"/>
      <c r="G460" s="24"/>
      <c r="H460" s="24"/>
    </row>
  </sheetData>
  <sheetProtection/>
  <autoFilter ref="A18:J454"/>
  <mergeCells count="16">
    <mergeCell ref="E7:G7"/>
    <mergeCell ref="A14:A18"/>
    <mergeCell ref="B14:B18"/>
    <mergeCell ref="A6:J6"/>
    <mergeCell ref="C14:C18"/>
    <mergeCell ref="E14:E18"/>
    <mergeCell ref="A11:J12"/>
    <mergeCell ref="G9:J9"/>
    <mergeCell ref="B458:J458"/>
    <mergeCell ref="D14:D18"/>
    <mergeCell ref="H16:I16"/>
    <mergeCell ref="G15:I15"/>
    <mergeCell ref="G14:I14"/>
    <mergeCell ref="F14:F18"/>
    <mergeCell ref="A456:B456"/>
    <mergeCell ref="B457:J457"/>
  </mergeCells>
  <printOptions/>
  <pageMargins left="0.11811023622047245" right="0.11811023622047245" top="0.15748031496062992" bottom="0.15748031496062992" header="0.31496062992125984" footer="0.31496062992125984"/>
  <pageSetup fitToHeight="1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2022-02-01T14:11:05Z</dcterms:modified>
  <cp:category/>
  <cp:version/>
  <cp:contentType/>
  <cp:contentStatus/>
</cp:coreProperties>
</file>